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ga-nas\古河\地域包括支援センター係\契約書\業務委託契約\R３年度\ホームページ用\"/>
    </mc:Choice>
  </mc:AlternateContent>
  <xr:revisionPtr revIDLastSave="0" documentId="13_ncr:1_{53466609-6C77-47AE-88DA-C98BD734E5D4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請求書【計算式入】" sheetId="22" state="hidden" r:id="rId1"/>
    <sheet name="R3.4～9月【計算式入】" sheetId="28" r:id="rId2"/>
    <sheet name="R3.10月～【計算式入】" sheetId="29" r:id="rId3"/>
    <sheet name="請求書【記入例】" sheetId="26" r:id="rId4"/>
    <sheet name="内訳書【計算式入】" sheetId="21" r:id="rId5"/>
    <sheet name="内訳書【例】" sheetId="18" r:id="rId6"/>
  </sheets>
  <definedNames>
    <definedName name="_xlnm.Print_Area" localSheetId="2">'R3.10月～【計算式入】'!$A$1:$K$25</definedName>
    <definedName name="_xlnm.Print_Area" localSheetId="1">'R3.4～9月【計算式入】'!$A$1:$K$25</definedName>
    <definedName name="_xlnm.Print_Area" localSheetId="3">請求書【記入例】!$A$1:$L$28</definedName>
  </definedNames>
  <calcPr calcId="191029"/>
</workbook>
</file>

<file path=xl/calcChain.xml><?xml version="1.0" encoding="utf-8"?>
<calcChain xmlns="http://schemas.openxmlformats.org/spreadsheetml/2006/main">
  <c r="E20" i="21" l="1"/>
  <c r="F20" i="21"/>
  <c r="G20" i="21"/>
  <c r="H20" i="21"/>
  <c r="I20" i="21"/>
  <c r="G44" i="21"/>
  <c r="I44" i="21"/>
  <c r="H44" i="21"/>
  <c r="F44" i="21"/>
  <c r="E44" i="21"/>
  <c r="J23" i="29" l="1"/>
  <c r="J22" i="29"/>
  <c r="J21" i="29"/>
  <c r="J20" i="29"/>
  <c r="J25" i="26"/>
  <c r="J22" i="26"/>
  <c r="J21" i="26"/>
  <c r="J21" i="28"/>
  <c r="J20" i="28"/>
  <c r="J24" i="29" l="1"/>
  <c r="H15" i="29" s="1"/>
  <c r="G15" i="29" l="1"/>
  <c r="K15" i="29"/>
  <c r="I15" i="29"/>
  <c r="J15" i="29"/>
  <c r="F15" i="29"/>
  <c r="E15" i="29" s="1"/>
  <c r="J23" i="28" l="1"/>
  <c r="J22" i="28"/>
  <c r="J24" i="26"/>
  <c r="J23" i="26"/>
  <c r="J24" i="28" l="1"/>
  <c r="K15" i="28" s="1"/>
  <c r="K16" i="26"/>
  <c r="G16" i="26"/>
  <c r="J16" i="26"/>
  <c r="I16" i="26"/>
  <c r="H16" i="26"/>
  <c r="J20" i="22"/>
  <c r="J23" i="22" s="1"/>
  <c r="H15" i="22" s="1"/>
  <c r="I15" i="28" l="1"/>
  <c r="H15" i="28"/>
  <c r="J15" i="28"/>
  <c r="G15" i="28"/>
  <c r="F15" i="28" s="1"/>
  <c r="E15" i="28" s="1"/>
  <c r="F16" i="26"/>
  <c r="E16" i="26" s="1"/>
  <c r="K15" i="22"/>
  <c r="G15" i="22"/>
  <c r="F15" i="22" s="1"/>
  <c r="E15" i="22" s="1"/>
  <c r="J15" i="22"/>
  <c r="I15" i="22"/>
  <c r="H19" i="18" l="1"/>
  <c r="G19" i="18"/>
  <c r="J22" i="22" l="1"/>
  <c r="J21" i="22" l="1"/>
  <c r="I19" i="18" l="1"/>
  <c r="F19" i="18"/>
  <c r="E19" i="18"/>
</calcChain>
</file>

<file path=xl/sharedStrings.xml><?xml version="1.0" encoding="utf-8"?>
<sst xmlns="http://schemas.openxmlformats.org/spreadsheetml/2006/main" count="256" uniqueCount="97">
  <si>
    <t>備　考</t>
    <rPh sb="0" eb="1">
      <t>ソナエ</t>
    </rPh>
    <rPh sb="2" eb="3">
      <t>コウ</t>
    </rPh>
    <phoneticPr fontId="3"/>
  </si>
  <si>
    <t>被保険者番号</t>
    <rPh sb="0" eb="1">
      <t>ヒ</t>
    </rPh>
    <rPh sb="1" eb="4">
      <t>ホケンシャ</t>
    </rPh>
    <rPh sb="4" eb="6">
      <t>バンゴウ</t>
    </rPh>
    <phoneticPr fontId="3"/>
  </si>
  <si>
    <t>利用者氏名</t>
    <rPh sb="0" eb="3">
      <t>リヨウシャ</t>
    </rPh>
    <rPh sb="3" eb="5">
      <t>シメイ</t>
    </rPh>
    <phoneticPr fontId="3"/>
  </si>
  <si>
    <t>No.</t>
    <phoneticPr fontId="3"/>
  </si>
  <si>
    <t>担当ケアマネジャー</t>
    <rPh sb="0" eb="2">
      <t>タントウ</t>
    </rPh>
    <phoneticPr fontId="1"/>
  </si>
  <si>
    <t>古河 一郎</t>
    <rPh sb="3" eb="4">
      <t>イチ</t>
    </rPh>
    <phoneticPr fontId="1"/>
  </si>
  <si>
    <t>古河 桃子</t>
    <phoneticPr fontId="1"/>
  </si>
  <si>
    <t>○○ ○○</t>
    <phoneticPr fontId="1"/>
  </si>
  <si>
    <t>△△ △△</t>
    <phoneticPr fontId="1"/>
  </si>
  <si>
    <t>事業所名</t>
    <phoneticPr fontId="1"/>
  </si>
  <si>
    <t>No.</t>
    <phoneticPr fontId="3"/>
  </si>
  <si>
    <t>介護予防支援費
　　　　　　　　　円</t>
    <rPh sb="0" eb="2">
      <t>カイゴ</t>
    </rPh>
    <rPh sb="2" eb="4">
      <t>ヨボウ</t>
    </rPh>
    <rPh sb="4" eb="6">
      <t>シエン</t>
    </rPh>
    <rPh sb="6" eb="7">
      <t>ヒ</t>
    </rPh>
    <rPh sb="17" eb="18">
      <t>エン</t>
    </rPh>
    <phoneticPr fontId="1"/>
  </si>
  <si>
    <t>初回加算
　　　　円</t>
    <rPh sb="0" eb="2">
      <t>ショカイ</t>
    </rPh>
    <rPh sb="2" eb="4">
      <t>カサン</t>
    </rPh>
    <rPh sb="9" eb="10">
      <t>エン</t>
    </rPh>
    <phoneticPr fontId="3"/>
  </si>
  <si>
    <t>月遅れ</t>
    <rPh sb="0" eb="2">
      <t>ツキオク</t>
    </rPh>
    <phoneticPr fontId="1"/>
  </si>
  <si>
    <t>支 １</t>
    <rPh sb="0" eb="1">
      <t>ササ</t>
    </rPh>
    <phoneticPr fontId="3"/>
  </si>
  <si>
    <t>支 ２</t>
    <rPh sb="0" eb="1">
      <t>ササ</t>
    </rPh>
    <phoneticPr fontId="3"/>
  </si>
  <si>
    <t>契約日</t>
    <rPh sb="0" eb="3">
      <t>ケイヤクビ</t>
    </rPh>
    <phoneticPr fontId="1"/>
  </si>
  <si>
    <t>解除日</t>
    <rPh sb="0" eb="2">
      <t>カイジョ</t>
    </rPh>
    <rPh sb="2" eb="3">
      <t>ビ</t>
    </rPh>
    <phoneticPr fontId="1"/>
  </si>
  <si>
    <t>合　　　計</t>
    <rPh sb="0" eb="1">
      <t>ゴウ</t>
    </rPh>
    <rPh sb="4" eb="5">
      <t>ケイ</t>
    </rPh>
    <phoneticPr fontId="1"/>
  </si>
  <si>
    <t>○○居宅介護支援事業所</t>
    <phoneticPr fontId="1"/>
  </si>
  <si>
    <t>福祉　花子</t>
    <rPh sb="0" eb="2">
      <t>フクシ</t>
    </rPh>
    <rPh sb="3" eb="5">
      <t>ハナコ</t>
    </rPh>
    <phoneticPr fontId="1"/>
  </si>
  <si>
    <t>福祉　太郎</t>
    <rPh sb="0" eb="2">
      <t>フクシ</t>
    </rPh>
    <rPh sb="3" eb="5">
      <t>タロウ</t>
    </rPh>
    <phoneticPr fontId="1"/>
  </si>
  <si>
    <t>☆☆　☆☆</t>
    <phoneticPr fontId="1"/>
  </si>
  <si>
    <t>□□　□□</t>
    <phoneticPr fontId="1"/>
  </si>
  <si>
    <t>◆◆　◆◆</t>
    <phoneticPr fontId="1"/>
  </si>
  <si>
    <t>福祉　二郎</t>
    <rPh sb="0" eb="2">
      <t>フクシ</t>
    </rPh>
    <rPh sb="3" eb="5">
      <t>ジロウ</t>
    </rPh>
    <phoneticPr fontId="1"/>
  </si>
  <si>
    <t>短期</t>
    <rPh sb="0" eb="2">
      <t>タンキ</t>
    </rPh>
    <phoneticPr fontId="1"/>
  </si>
  <si>
    <t>◎◎　◎◎</t>
    <phoneticPr fontId="1"/>
  </si>
  <si>
    <t>福祉　もも</t>
    <rPh sb="0" eb="2">
      <t>フクシ</t>
    </rPh>
    <phoneticPr fontId="1"/>
  </si>
  <si>
    <t>0100003333</t>
    <phoneticPr fontId="1"/>
  </si>
  <si>
    <t>0100004444</t>
    <phoneticPr fontId="1"/>
  </si>
  <si>
    <t>0100005555</t>
    <phoneticPr fontId="1"/>
  </si>
  <si>
    <t>0100006666</t>
    <phoneticPr fontId="1"/>
  </si>
  <si>
    <t>0100007777</t>
    <phoneticPr fontId="1"/>
  </si>
  <si>
    <t>0100008888</t>
    <phoneticPr fontId="1"/>
  </si>
  <si>
    <t>要支援１・２</t>
    <rPh sb="0" eb="3">
      <t>ヨウシエン</t>
    </rPh>
    <phoneticPr fontId="1"/>
  </si>
  <si>
    <t>総合事業日割対象者
※該当月のみ記入</t>
    <rPh sb="0" eb="2">
      <t>ソウゴウ</t>
    </rPh>
    <rPh sb="2" eb="4">
      <t>ジギョウ</t>
    </rPh>
    <rPh sb="4" eb="6">
      <t>ヒワ</t>
    </rPh>
    <rPh sb="6" eb="9">
      <t>タイショウシャ</t>
    </rPh>
    <rPh sb="11" eb="13">
      <t>ガイトウ</t>
    </rPh>
    <rPh sb="13" eb="14">
      <t>ヅキ</t>
    </rPh>
    <rPh sb="16" eb="18">
      <t>キニュウ</t>
    </rPh>
    <phoneticPr fontId="1"/>
  </si>
  <si>
    <t>○</t>
    <phoneticPr fontId="1"/>
  </si>
  <si>
    <r>
      <t>※</t>
    </r>
    <r>
      <rPr>
        <b/>
        <sz val="12"/>
        <rFont val="ＭＳ Ｐゴシック"/>
        <family val="3"/>
        <charset val="128"/>
      </rPr>
      <t>総合事業（訪問型サービス、通所型サービス）当月利用開始</t>
    </r>
    <r>
      <rPr>
        <sz val="11"/>
        <rFont val="ＭＳ Ｐゴシック"/>
        <family val="3"/>
        <charset val="128"/>
      </rPr>
      <t>または</t>
    </r>
    <r>
      <rPr>
        <b/>
        <sz val="12"/>
        <rFont val="ＭＳ Ｐゴシック"/>
        <family val="3"/>
        <charset val="128"/>
      </rPr>
      <t>当月終了</t>
    </r>
    <r>
      <rPr>
        <sz val="11"/>
        <rFont val="ＭＳ Ｐゴシック"/>
        <family val="3"/>
        <charset val="128"/>
      </rPr>
      <t>の場合は、総合事業欄に『</t>
    </r>
    <r>
      <rPr>
        <b/>
        <sz val="12"/>
        <rFont val="ＭＳ Ｐゴシック"/>
        <family val="3"/>
        <charset val="128"/>
      </rPr>
      <t>契約日</t>
    </r>
    <r>
      <rPr>
        <sz val="11"/>
        <rFont val="ＭＳ Ｐゴシック"/>
        <family val="3"/>
        <charset val="128"/>
      </rPr>
      <t>』または『</t>
    </r>
    <r>
      <rPr>
        <b/>
        <sz val="12"/>
        <rFont val="ＭＳ Ｐゴシック"/>
        <family val="3"/>
        <charset val="128"/>
      </rPr>
      <t>契約解除日</t>
    </r>
    <r>
      <rPr>
        <sz val="11"/>
        <rFont val="ＭＳ Ｐゴシック"/>
        <family val="3"/>
        <charset val="128"/>
      </rPr>
      <t>』を記載してください。</t>
    </r>
    <rPh sb="1" eb="3">
      <t>ソウゴウ</t>
    </rPh>
    <rPh sb="3" eb="5">
      <t>ジギョウ</t>
    </rPh>
    <rPh sb="6" eb="8">
      <t>ホウモン</t>
    </rPh>
    <rPh sb="8" eb="9">
      <t>ガタ</t>
    </rPh>
    <rPh sb="14" eb="16">
      <t>ツウショ</t>
    </rPh>
    <rPh sb="16" eb="17">
      <t>ガタ</t>
    </rPh>
    <rPh sb="22" eb="24">
      <t>トウゲツ</t>
    </rPh>
    <rPh sb="24" eb="26">
      <t>リヨウ</t>
    </rPh>
    <rPh sb="26" eb="28">
      <t>カイシ</t>
    </rPh>
    <rPh sb="31" eb="33">
      <t>トウゲツ</t>
    </rPh>
    <rPh sb="33" eb="35">
      <t>シュウリョウ</t>
    </rPh>
    <rPh sb="36" eb="38">
      <t>バアイ</t>
    </rPh>
    <rPh sb="40" eb="42">
      <t>ソウゴウ</t>
    </rPh>
    <rPh sb="42" eb="44">
      <t>ジギョウ</t>
    </rPh>
    <rPh sb="44" eb="45">
      <t>ラン</t>
    </rPh>
    <rPh sb="47" eb="50">
      <t>ケイヤクビ</t>
    </rPh>
    <rPh sb="55" eb="57">
      <t>ケイヤク</t>
    </rPh>
    <rPh sb="57" eb="59">
      <t>カイジョ</t>
    </rPh>
    <rPh sb="59" eb="60">
      <t>ビ</t>
    </rPh>
    <rPh sb="62" eb="64">
      <t>キサイ</t>
    </rPh>
    <phoneticPr fontId="1"/>
  </si>
  <si>
    <r>
      <t>※</t>
    </r>
    <r>
      <rPr>
        <b/>
        <sz val="12"/>
        <rFont val="ＭＳ Ｐゴシック"/>
        <family val="3"/>
        <charset val="128"/>
      </rPr>
      <t>月遅れ</t>
    </r>
    <r>
      <rPr>
        <sz val="11"/>
        <rFont val="ＭＳ Ｐゴシック"/>
        <family val="3"/>
        <charset val="128"/>
      </rPr>
      <t>の場合は、月遅れ欄 に『</t>
    </r>
    <r>
      <rPr>
        <b/>
        <sz val="12"/>
        <rFont val="ＭＳ Ｐゴシック"/>
        <family val="3"/>
        <charset val="128"/>
      </rPr>
      <t>月数</t>
    </r>
    <r>
      <rPr>
        <sz val="11"/>
        <rFont val="ＭＳ Ｐゴシック"/>
        <family val="3"/>
        <charset val="128"/>
      </rPr>
      <t>』を記載してください。</t>
    </r>
    <rPh sb="9" eb="11">
      <t>ツキオク</t>
    </rPh>
    <rPh sb="16" eb="18">
      <t>ツキスウ</t>
    </rPh>
    <phoneticPr fontId="1"/>
  </si>
  <si>
    <r>
      <t>※</t>
    </r>
    <r>
      <rPr>
        <b/>
        <sz val="12"/>
        <rFont val="ＭＳ Ｐゴシック"/>
        <family val="3"/>
        <charset val="128"/>
      </rPr>
      <t>区分変更申請中</t>
    </r>
    <r>
      <rPr>
        <sz val="11"/>
        <rFont val="ＭＳ Ｐゴシック"/>
        <family val="3"/>
        <charset val="128"/>
      </rPr>
      <t>の場合は、</t>
    </r>
    <r>
      <rPr>
        <b/>
        <sz val="12"/>
        <rFont val="ＭＳ Ｐゴシック"/>
        <family val="3"/>
        <charset val="128"/>
      </rPr>
      <t>認定後の請求</t>
    </r>
    <r>
      <rPr>
        <sz val="11"/>
        <rFont val="ＭＳ Ｐゴシック"/>
        <family val="3"/>
        <charset val="128"/>
      </rPr>
      <t>となります。記載する場合は、金額欄に『</t>
    </r>
    <r>
      <rPr>
        <b/>
        <sz val="12"/>
        <rFont val="ＭＳ Ｐゴシック"/>
        <family val="3"/>
        <charset val="128"/>
      </rPr>
      <t>０円</t>
    </r>
    <r>
      <rPr>
        <sz val="11"/>
        <rFont val="ＭＳ Ｐゴシック"/>
        <family val="3"/>
        <charset val="128"/>
      </rPr>
      <t>』、備考欄に『</t>
    </r>
    <r>
      <rPr>
        <b/>
        <sz val="12"/>
        <rFont val="ＭＳ Ｐゴシック"/>
        <family val="3"/>
        <charset val="128"/>
      </rPr>
      <t>日付：区変</t>
    </r>
    <r>
      <rPr>
        <sz val="11"/>
        <rFont val="ＭＳ Ｐゴシック"/>
        <family val="3"/>
        <charset val="128"/>
      </rPr>
      <t>』と記載してください。</t>
    </r>
    <rPh sb="1" eb="3">
      <t>クブン</t>
    </rPh>
    <rPh sb="3" eb="5">
      <t>ヘンコウ</t>
    </rPh>
    <rPh sb="5" eb="8">
      <t>シンセイチュウ</t>
    </rPh>
    <rPh sb="9" eb="11">
      <t>バアイ</t>
    </rPh>
    <rPh sb="13" eb="15">
      <t>ニンテイ</t>
    </rPh>
    <rPh sb="15" eb="16">
      <t>ゴ</t>
    </rPh>
    <rPh sb="17" eb="19">
      <t>セイキュウ</t>
    </rPh>
    <rPh sb="25" eb="27">
      <t>キサイ</t>
    </rPh>
    <rPh sb="29" eb="31">
      <t>バアイ</t>
    </rPh>
    <rPh sb="33" eb="35">
      <t>キンガク</t>
    </rPh>
    <rPh sb="35" eb="36">
      <t>ラン</t>
    </rPh>
    <rPh sb="39" eb="40">
      <t>エン</t>
    </rPh>
    <rPh sb="42" eb="44">
      <t>ビコウ</t>
    </rPh>
    <rPh sb="44" eb="45">
      <t>ラン</t>
    </rPh>
    <rPh sb="47" eb="49">
      <t>ヒヅケ</t>
    </rPh>
    <rPh sb="50" eb="51">
      <t>ク</t>
    </rPh>
    <rPh sb="51" eb="52">
      <t>ヘン</t>
    </rPh>
    <rPh sb="54" eb="56">
      <t>キサイ</t>
    </rPh>
    <phoneticPr fontId="1"/>
  </si>
  <si>
    <r>
      <t>※</t>
    </r>
    <r>
      <rPr>
        <b/>
        <sz val="12"/>
        <rFont val="ＭＳ Ｐゴシック"/>
        <family val="3"/>
        <charset val="128"/>
      </rPr>
      <t>短期集中介護予防通所サービスを利用</t>
    </r>
    <r>
      <rPr>
        <sz val="11"/>
        <rFont val="ＭＳ Ｐゴシック"/>
        <family val="3"/>
        <charset val="128"/>
      </rPr>
      <t>の場合は、備考欄に『</t>
    </r>
    <r>
      <rPr>
        <b/>
        <sz val="12"/>
        <rFont val="ＭＳ Ｐゴシック"/>
        <family val="3"/>
        <charset val="128"/>
      </rPr>
      <t>短期</t>
    </r>
    <r>
      <rPr>
        <sz val="11"/>
        <rFont val="ＭＳ Ｐゴシック"/>
        <family val="3"/>
        <charset val="128"/>
      </rPr>
      <t>』と記載してください。</t>
    </r>
    <rPh sb="1" eb="3">
      <t>タンキ</t>
    </rPh>
    <rPh sb="3" eb="5">
      <t>シュウチュウ</t>
    </rPh>
    <rPh sb="5" eb="7">
      <t>カイゴ</t>
    </rPh>
    <rPh sb="7" eb="9">
      <t>ヨボウ</t>
    </rPh>
    <rPh sb="9" eb="11">
      <t>ツウショ</t>
    </rPh>
    <rPh sb="16" eb="18">
      <t>リヨウ</t>
    </rPh>
    <rPh sb="19" eb="21">
      <t>バアイ</t>
    </rPh>
    <rPh sb="23" eb="25">
      <t>ビコウ</t>
    </rPh>
    <rPh sb="25" eb="26">
      <t>ラン</t>
    </rPh>
    <rPh sb="28" eb="30">
      <t>タンキ</t>
    </rPh>
    <rPh sb="32" eb="34">
      <t>キサイ</t>
    </rPh>
    <phoneticPr fontId="1"/>
  </si>
  <si>
    <t>介護予防支援業務委託料請求・内訳書　（　令和　　　　　年　　　　月分）　</t>
    <rPh sb="0" eb="2">
      <t>カイゴ</t>
    </rPh>
    <rPh sb="2" eb="4">
      <t>ヨボウ</t>
    </rPh>
    <rPh sb="4" eb="6">
      <t>シエン</t>
    </rPh>
    <rPh sb="6" eb="8">
      <t>ギョウム</t>
    </rPh>
    <rPh sb="8" eb="10">
      <t>イタク</t>
    </rPh>
    <rPh sb="10" eb="11">
      <t>リョウ</t>
    </rPh>
    <rPh sb="11" eb="13">
      <t>セイキュウ</t>
    </rPh>
    <rPh sb="14" eb="17">
      <t>ウチワケショ</t>
    </rPh>
    <rPh sb="20" eb="22">
      <t>レイワ</t>
    </rPh>
    <rPh sb="27" eb="28">
      <t>ネン</t>
    </rPh>
    <rPh sb="32" eb="33">
      <t>ツキ</t>
    </rPh>
    <rPh sb="33" eb="34">
      <t>ブン</t>
    </rPh>
    <phoneticPr fontId="3"/>
  </si>
  <si>
    <t>（あて先）</t>
    <rPh sb="3" eb="4">
      <t>サキ</t>
    </rPh>
    <phoneticPr fontId="19"/>
  </si>
  <si>
    <t>（請求者）</t>
    <phoneticPr fontId="19"/>
  </si>
  <si>
    <t>住　　所</t>
    <rPh sb="0" eb="1">
      <t>ジュウ</t>
    </rPh>
    <rPh sb="3" eb="4">
      <t>ショ</t>
    </rPh>
    <phoneticPr fontId="19"/>
  </si>
  <si>
    <t>事業所名</t>
    <rPh sb="0" eb="3">
      <t>ジギョウショ</t>
    </rPh>
    <rPh sb="3" eb="4">
      <t>メイ</t>
    </rPh>
    <phoneticPr fontId="19"/>
  </si>
  <si>
    <t>代表者名</t>
    <rPh sb="0" eb="3">
      <t>ダイヒョウシャ</t>
    </rPh>
    <rPh sb="3" eb="4">
      <t>メイ</t>
    </rPh>
    <phoneticPr fontId="19"/>
  </si>
  <si>
    <t>㊞</t>
    <phoneticPr fontId="19"/>
  </si>
  <si>
    <t>次のとおり請求します。</t>
    <phoneticPr fontId="19"/>
  </si>
  <si>
    <t>請求金額</t>
    <rPh sb="0" eb="2">
      <t>セイキュウ</t>
    </rPh>
    <rPh sb="2" eb="4">
      <t>キンガク</t>
    </rPh>
    <phoneticPr fontId="19"/>
  </si>
  <si>
    <t>千</t>
    <rPh sb="0" eb="1">
      <t>セン</t>
    </rPh>
    <phoneticPr fontId="19"/>
  </si>
  <si>
    <t>百</t>
    <rPh sb="0" eb="1">
      <t>ヒャク</t>
    </rPh>
    <phoneticPr fontId="19"/>
  </si>
  <si>
    <t>十</t>
    <rPh sb="0" eb="1">
      <t>ジュウ</t>
    </rPh>
    <phoneticPr fontId="19"/>
  </si>
  <si>
    <t>万</t>
    <rPh sb="0" eb="1">
      <t>マン</t>
    </rPh>
    <phoneticPr fontId="19"/>
  </si>
  <si>
    <t>円</t>
    <rPh sb="0" eb="1">
      <t>エン</t>
    </rPh>
    <phoneticPr fontId="19"/>
  </si>
  <si>
    <t>（金額の頭に￥を記入してください。）</t>
    <phoneticPr fontId="19"/>
  </si>
  <si>
    <t>【請求内訳】</t>
    <rPh sb="1" eb="3">
      <t>セイキュウ</t>
    </rPh>
    <rPh sb="3" eb="5">
      <t>ウチワケ</t>
    </rPh>
    <phoneticPr fontId="19"/>
  </si>
  <si>
    <t>区分</t>
    <rPh sb="0" eb="2">
      <t>クブン</t>
    </rPh>
    <phoneticPr fontId="19"/>
  </si>
  <si>
    <t>件数</t>
    <rPh sb="0" eb="2">
      <t>ケンスウ</t>
    </rPh>
    <phoneticPr fontId="19"/>
  </si>
  <si>
    <t>契約単価</t>
    <rPh sb="0" eb="2">
      <t>ケイヤク</t>
    </rPh>
    <rPh sb="2" eb="4">
      <t>タンカ</t>
    </rPh>
    <phoneticPr fontId="19"/>
  </si>
  <si>
    <t>金額</t>
    <rPh sb="0" eb="2">
      <t>キンガク</t>
    </rPh>
    <phoneticPr fontId="19"/>
  </si>
  <si>
    <t>初回加算</t>
    <rPh sb="0" eb="2">
      <t>ショカイ</t>
    </rPh>
    <rPh sb="2" eb="4">
      <t>カサン</t>
    </rPh>
    <phoneticPr fontId="19"/>
  </si>
  <si>
    <t>小規模多機能型居宅介護事業所連携加算</t>
    <phoneticPr fontId="19"/>
  </si>
  <si>
    <t>合　　計</t>
    <rPh sb="0" eb="1">
      <t>ゴウ</t>
    </rPh>
    <rPh sb="3" eb="4">
      <t>ケイ</t>
    </rPh>
    <phoneticPr fontId="19"/>
  </si>
  <si>
    <t>年</t>
    <rPh sb="0" eb="1">
      <t>ネン</t>
    </rPh>
    <phoneticPr fontId="26"/>
  </si>
  <si>
    <t>古河</t>
    <rPh sb="0" eb="2">
      <t>コガ</t>
    </rPh>
    <phoneticPr fontId="26"/>
  </si>
  <si>
    <t>・</t>
    <phoneticPr fontId="26"/>
  </si>
  <si>
    <t>三和</t>
    <rPh sb="0" eb="2">
      <t>サンワ</t>
    </rPh>
    <phoneticPr fontId="26"/>
  </si>
  <si>
    <t>令和</t>
    <rPh sb="0" eb="2">
      <t>レイワ</t>
    </rPh>
    <phoneticPr fontId="26"/>
  </si>
  <si>
    <t>月</t>
    <rPh sb="0" eb="1">
      <t>ツキ</t>
    </rPh>
    <phoneticPr fontId="26"/>
  </si>
  <si>
    <t>日</t>
    <rPh sb="0" eb="1">
      <t>ヒ</t>
    </rPh>
    <phoneticPr fontId="26"/>
  </si>
  <si>
    <t>介護予防支援費</t>
    <rPh sb="0" eb="2">
      <t>カイゴ</t>
    </rPh>
    <rPh sb="2" eb="4">
      <t>ヨボウ</t>
    </rPh>
    <rPh sb="4" eb="6">
      <t>シエン</t>
    </rPh>
    <rPh sb="6" eb="7">
      <t>ヒ</t>
    </rPh>
    <phoneticPr fontId="19"/>
  </si>
  <si>
    <t>4/1  区変</t>
    <rPh sb="5" eb="6">
      <t>ク</t>
    </rPh>
    <rPh sb="6" eb="7">
      <t>ヘン</t>
    </rPh>
    <phoneticPr fontId="1"/>
  </si>
  <si>
    <t>介護予防支援業務委託料請求書</t>
    <rPh sb="4" eb="6">
      <t>シエン</t>
    </rPh>
    <phoneticPr fontId="19"/>
  </si>
  <si>
    <t>　社会福祉法人 古河市社会福祉協議会　御中</t>
    <rPh sb="1" eb="3">
      <t>シャカイ</t>
    </rPh>
    <rPh sb="3" eb="5">
      <t>フクシ</t>
    </rPh>
    <rPh sb="5" eb="7">
      <t>ホウジン</t>
    </rPh>
    <rPh sb="8" eb="11">
      <t>コガシ</t>
    </rPh>
    <rPh sb="11" eb="13">
      <t>シャカイ</t>
    </rPh>
    <rPh sb="13" eb="15">
      <t>フクシ</t>
    </rPh>
    <rPh sb="15" eb="18">
      <t>キョウギカイ</t>
    </rPh>
    <rPh sb="19" eb="21">
      <t>オンチュウ</t>
    </rPh>
    <phoneticPr fontId="19"/>
  </si>
  <si>
    <t>年</t>
    <rPh sb="0" eb="1">
      <t>ネン</t>
    </rPh>
    <phoneticPr fontId="1"/>
  </si>
  <si>
    <t>古河</t>
    <rPh sb="0" eb="2">
      <t>コガ</t>
    </rPh>
    <phoneticPr fontId="1"/>
  </si>
  <si>
    <t>・</t>
    <phoneticPr fontId="1"/>
  </si>
  <si>
    <t>三和</t>
    <rPh sb="0" eb="2">
      <t>サンワ</t>
    </rPh>
    <phoneticPr fontId="1"/>
  </si>
  <si>
    <t>令和</t>
    <rPh sb="0" eb="2">
      <t>レイワ</t>
    </rPh>
    <phoneticPr fontId="1"/>
  </si>
  <si>
    <r>
      <rPr>
        <b/>
        <sz val="14"/>
        <color rgb="FFFF0000"/>
        <rFont val="ＭＳ 明朝"/>
        <family val="1"/>
        <charset val="128"/>
      </rPr>
      <t>５</t>
    </r>
    <r>
      <rPr>
        <sz val="12"/>
        <color rgb="FF000000"/>
        <rFont val="ＭＳ 明朝"/>
        <family val="1"/>
        <charset val="128"/>
      </rPr>
      <t>　月</t>
    </r>
    <rPh sb="2" eb="3">
      <t>ガツ</t>
    </rPh>
    <phoneticPr fontId="1"/>
  </si>
  <si>
    <r>
      <t>月分</t>
    </r>
    <r>
      <rPr>
        <b/>
        <sz val="14"/>
        <color rgb="FF000000"/>
        <rFont val="ＭＳ 明朝"/>
        <family val="1"/>
        <charset val="128"/>
      </rPr>
      <t>）</t>
    </r>
    <rPh sb="0" eb="1">
      <t>ツキ</t>
    </rPh>
    <rPh sb="1" eb="2">
      <t>ブン</t>
    </rPh>
    <phoneticPr fontId="26"/>
  </si>
  <si>
    <r>
      <rPr>
        <b/>
        <sz val="14"/>
        <color rgb="FF000000"/>
        <rFont val="ＭＳ 明朝"/>
        <family val="1"/>
        <charset val="128"/>
      </rPr>
      <t>（</t>
    </r>
    <r>
      <rPr>
        <b/>
        <sz val="16"/>
        <color rgb="FF000000"/>
        <rFont val="ＭＳ 明朝"/>
        <family val="1"/>
        <charset val="128"/>
      </rPr>
      <t>令和</t>
    </r>
    <rPh sb="1" eb="3">
      <t>レイワ</t>
    </rPh>
    <phoneticPr fontId="26"/>
  </si>
  <si>
    <r>
      <rPr>
        <b/>
        <sz val="14"/>
        <color rgb="FF000000"/>
        <rFont val="ＭＳ 明朝"/>
        <family val="1"/>
        <charset val="128"/>
      </rPr>
      <t>（</t>
    </r>
    <r>
      <rPr>
        <b/>
        <sz val="16"/>
        <color rgb="FF000000"/>
        <rFont val="ＭＳ 明朝"/>
        <family val="1"/>
        <charset val="128"/>
      </rPr>
      <t>令和</t>
    </r>
    <rPh sb="1" eb="3">
      <t>レイワ</t>
    </rPh>
    <phoneticPr fontId="1"/>
  </si>
  <si>
    <r>
      <t>月分</t>
    </r>
    <r>
      <rPr>
        <b/>
        <sz val="14"/>
        <color rgb="FF000000"/>
        <rFont val="ＭＳ 明朝"/>
        <family val="1"/>
        <charset val="128"/>
      </rPr>
      <t>）</t>
    </r>
    <rPh sb="0" eb="1">
      <t>ツキ</t>
    </rPh>
    <rPh sb="1" eb="2">
      <t>ブン</t>
    </rPh>
    <phoneticPr fontId="1"/>
  </si>
  <si>
    <t>※古河市社会福祉協議会ホームページより様式（Excel）がダウンロードできます。</t>
    <rPh sb="1" eb="4">
      <t>コガシ</t>
    </rPh>
    <rPh sb="4" eb="6">
      <t>シャカイ</t>
    </rPh>
    <rPh sb="6" eb="8">
      <t>フクシ</t>
    </rPh>
    <rPh sb="8" eb="11">
      <t>キョウギカイ</t>
    </rPh>
    <rPh sb="19" eb="21">
      <t>ヨウシキ</t>
    </rPh>
    <phoneticPr fontId="19"/>
  </si>
  <si>
    <t>※古河市社会福祉協議会ホームページより様式（Excel）がダウンロードできます。※</t>
    <phoneticPr fontId="1"/>
  </si>
  <si>
    <t>令和３年
４月分～９月分まで</t>
    <rPh sb="0" eb="2">
      <t>レイワ</t>
    </rPh>
    <rPh sb="3" eb="4">
      <t>ネン</t>
    </rPh>
    <rPh sb="6" eb="7">
      <t>ガツ</t>
    </rPh>
    <rPh sb="7" eb="8">
      <t>ブン</t>
    </rPh>
    <rPh sb="10" eb="11">
      <t>ガツ</t>
    </rPh>
    <rPh sb="11" eb="12">
      <t>ブン</t>
    </rPh>
    <phoneticPr fontId="1"/>
  </si>
  <si>
    <t>令和３年３月分まで</t>
    <rPh sb="0" eb="2">
      <t>レイワ</t>
    </rPh>
    <rPh sb="3" eb="4">
      <t>ネン</t>
    </rPh>
    <rPh sb="5" eb="6">
      <t>ガツ</t>
    </rPh>
    <rPh sb="6" eb="7">
      <t>ブン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</si>
  <si>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9"/>
  </si>
  <si>
    <r>
      <rPr>
        <b/>
        <sz val="14"/>
        <color rgb="FFFF0000"/>
        <rFont val="ＭＳ 明朝"/>
        <family val="1"/>
        <charset val="128"/>
      </rPr>
      <t>３　</t>
    </r>
    <r>
      <rPr>
        <sz val="12"/>
        <color rgb="FF000000"/>
        <rFont val="ＭＳ 明朝"/>
        <family val="1"/>
        <charset val="128"/>
      </rPr>
      <t>年</t>
    </r>
    <rPh sb="2" eb="3">
      <t>ネン</t>
    </rPh>
    <phoneticPr fontId="1"/>
  </si>
  <si>
    <r>
      <rPr>
        <b/>
        <sz val="14"/>
        <color rgb="FFFF0000"/>
        <rFont val="ＭＳ 明朝"/>
        <family val="1"/>
        <charset val="128"/>
      </rPr>
      <t>４</t>
    </r>
    <r>
      <rPr>
        <sz val="11"/>
        <color rgb="FF000000"/>
        <rFont val="ＭＳ 明朝"/>
        <family val="1"/>
        <charset val="128"/>
      </rPr>
      <t>　</t>
    </r>
    <r>
      <rPr>
        <sz val="12"/>
        <color rgb="FF000000"/>
        <rFont val="ＭＳ 明朝"/>
        <family val="1"/>
        <charset val="128"/>
      </rPr>
      <t>日</t>
    </r>
    <rPh sb="2" eb="3">
      <t>ヒ</t>
    </rPh>
    <phoneticPr fontId="1"/>
  </si>
  <si>
    <t>令和３年10月分から</t>
    <rPh sb="0" eb="2">
      <t>レイワ</t>
    </rPh>
    <rPh sb="3" eb="4">
      <t>ネン</t>
    </rPh>
    <rPh sb="6" eb="7">
      <t>ガツ</t>
    </rPh>
    <rPh sb="7" eb="8">
      <t>ブン</t>
    </rPh>
    <phoneticPr fontId="1"/>
  </si>
  <si>
    <t>委託連携
　　　　円</t>
    <rPh sb="0" eb="2">
      <t>イタク</t>
    </rPh>
    <rPh sb="2" eb="4">
      <t>レンケイ</t>
    </rPh>
    <rPh sb="9" eb="10">
      <t>エン</t>
    </rPh>
    <phoneticPr fontId="3"/>
  </si>
  <si>
    <r>
      <t xml:space="preserve">　介護予防支援業務委託料請求・内訳書　　（ </t>
    </r>
    <r>
      <rPr>
        <b/>
        <sz val="16"/>
        <color rgb="FFFF0000"/>
        <rFont val="ＭＳ Ｐゴシック"/>
        <family val="3"/>
        <charset val="128"/>
      </rPr>
      <t>令和　３　年　４　月分</t>
    </r>
    <r>
      <rPr>
        <sz val="16"/>
        <rFont val="ＭＳ Ｐゴシック"/>
        <family val="3"/>
        <charset val="128"/>
      </rPr>
      <t xml:space="preserve"> ）</t>
    </r>
    <rPh sb="1" eb="3">
      <t>カイゴ</t>
    </rPh>
    <rPh sb="3" eb="5">
      <t>ヨボウ</t>
    </rPh>
    <rPh sb="5" eb="7">
      <t>シエン</t>
    </rPh>
    <rPh sb="7" eb="9">
      <t>ギョウム</t>
    </rPh>
    <rPh sb="9" eb="11">
      <t>イタク</t>
    </rPh>
    <rPh sb="11" eb="12">
      <t>リョウ</t>
    </rPh>
    <rPh sb="12" eb="14">
      <t>セイキュウ</t>
    </rPh>
    <rPh sb="15" eb="18">
      <t>ウチワケショ</t>
    </rPh>
    <rPh sb="22" eb="24">
      <t>レイワ</t>
    </rPh>
    <phoneticPr fontId="3"/>
  </si>
  <si>
    <t>介護予防支援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</si>
</sst>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円&quot;"/>
    <numFmt numFmtId="177" formatCode="m/d;@"/>
    <numFmt numFmtId="178" formatCode="###&quot;件&quot;"/>
    <numFmt numFmtId="179" formatCode="###,###&quot;円&quot;"/>
    <numFmt numFmtId="180" formatCode="#,##0_);[Red]\(#,##0\)"/>
    <numFmt numFmtId="181" formatCode="yy&quot;年&quot;"/>
    <numFmt numFmtId="182" formatCode="##&quot;月&quot;&quot;分&quot;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6"/>
      <color rgb="FFA6A6A6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rgb="FF000000"/>
      <name val="ＭＳ 明朝"/>
      <family val="1"/>
      <charset val="128"/>
    </font>
    <font>
      <b/>
      <sz val="20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7" fillId="0" borderId="0" xfId="0" applyFont="1" applyAlignment="1"/>
    <xf numFmtId="0" fontId="16" fillId="0" borderId="5" xfId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6" fillId="0" borderId="5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22" fillId="0" borderId="0" xfId="0" applyFont="1">
      <alignment vertical="center"/>
    </xf>
    <xf numFmtId="0" fontId="27" fillId="0" borderId="5" xfId="0" applyFont="1" applyBorder="1" applyAlignment="1">
      <alignment horizontal="center" vertical="center" shrinkToFit="1"/>
    </xf>
    <xf numFmtId="49" fontId="10" fillId="0" borderId="5" xfId="0" applyNumberFormat="1" applyFont="1" applyBorder="1" applyAlignment="1">
      <alignment horizontal="center" vertical="center" shrinkToFit="1"/>
    </xf>
    <xf numFmtId="49" fontId="10" fillId="0" borderId="5" xfId="1" applyNumberFormat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180" fontId="31" fillId="0" borderId="5" xfId="2" applyNumberFormat="1" applyFont="1" applyBorder="1" applyAlignment="1">
      <alignment horizontal="center" vertical="center" shrinkToFit="1"/>
    </xf>
    <xf numFmtId="180" fontId="31" fillId="0" borderId="5" xfId="0" applyNumberFormat="1" applyFont="1" applyBorder="1" applyAlignment="1">
      <alignment horizontal="center" vertical="center" shrinkToFit="1"/>
    </xf>
    <xf numFmtId="180" fontId="31" fillId="0" borderId="5" xfId="1" applyNumberFormat="1" applyFont="1" applyBorder="1" applyAlignment="1">
      <alignment horizontal="center" vertical="center" shrinkToFit="1"/>
    </xf>
    <xf numFmtId="38" fontId="31" fillId="0" borderId="9" xfId="2" applyFont="1" applyBorder="1" applyAlignment="1">
      <alignment horizontal="center" vertical="center" shrinkToFit="1"/>
    </xf>
    <xf numFmtId="180" fontId="31" fillId="0" borderId="8" xfId="0" applyNumberFormat="1" applyFont="1" applyBorder="1" applyAlignment="1">
      <alignment horizontal="center" vertical="center" shrinkToFit="1"/>
    </xf>
    <xf numFmtId="0" fontId="31" fillId="0" borderId="8" xfId="0" applyNumberFormat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34" fillId="0" borderId="0" xfId="0" applyFont="1" applyAlignment="1">
      <alignment horizontal="center" shrinkToFit="1"/>
    </xf>
    <xf numFmtId="0" fontId="34" fillId="0" borderId="0" xfId="0" applyFont="1" applyAlignment="1">
      <alignment horizontal="left" shrinkToFit="1"/>
    </xf>
    <xf numFmtId="0" fontId="22" fillId="0" borderId="0" xfId="0" applyFont="1" applyAlignment="1">
      <alignment horizontal="right" vertical="center"/>
    </xf>
    <xf numFmtId="0" fontId="35" fillId="0" borderId="0" xfId="0" applyFont="1" applyAlignment="1">
      <alignment horizontal="center" shrinkToFit="1"/>
    </xf>
    <xf numFmtId="176" fontId="16" fillId="0" borderId="26" xfId="0" applyNumberFormat="1" applyFont="1" applyBorder="1" applyAlignment="1">
      <alignment horizontal="left" vertical="center" indent="1"/>
    </xf>
    <xf numFmtId="0" fontId="31" fillId="0" borderId="37" xfId="0" applyNumberFormat="1" applyFont="1" applyBorder="1" applyAlignment="1">
      <alignment vertical="center" shrinkToFit="1"/>
    </xf>
    <xf numFmtId="182" fontId="15" fillId="0" borderId="43" xfId="0" applyNumberFormat="1" applyFont="1" applyBorder="1" applyAlignment="1">
      <alignment horizontal="right" vertical="center" shrinkToFit="1"/>
    </xf>
    <xf numFmtId="38" fontId="16" fillId="0" borderId="26" xfId="2" applyFont="1" applyBorder="1" applyAlignment="1">
      <alignment horizontal="left" vertical="center" indent="1"/>
    </xf>
    <xf numFmtId="176" fontId="14" fillId="0" borderId="26" xfId="0" applyNumberFormat="1" applyFont="1" applyBorder="1" applyAlignment="1">
      <alignment horizontal="left" vertical="center" indent="1"/>
    </xf>
    <xf numFmtId="182" fontId="37" fillId="0" borderId="45" xfId="0" applyNumberFormat="1" applyFont="1" applyBorder="1" applyAlignment="1">
      <alignment horizontal="right" vertical="center" shrinkToFit="1"/>
    </xf>
    <xf numFmtId="177" fontId="15" fillId="0" borderId="35" xfId="0" applyNumberFormat="1" applyFont="1" applyBorder="1" applyAlignment="1">
      <alignment horizontal="center" vertical="center" shrinkToFit="1"/>
    </xf>
    <xf numFmtId="177" fontId="15" fillId="0" borderId="34" xfId="0" applyNumberFormat="1" applyFont="1" applyBorder="1" applyAlignment="1">
      <alignment horizontal="center" vertical="center" shrinkToFit="1"/>
    </xf>
    <xf numFmtId="177" fontId="15" fillId="0" borderId="8" xfId="0" applyNumberFormat="1" applyFont="1" applyBorder="1" applyAlignment="1">
      <alignment horizontal="center" vertical="center" shrinkToFit="1"/>
    </xf>
    <xf numFmtId="177" fontId="15" fillId="0" borderId="5" xfId="0" applyNumberFormat="1" applyFont="1" applyBorder="1" applyAlignment="1">
      <alignment horizontal="center" vertical="center" shrinkToFit="1"/>
    </xf>
    <xf numFmtId="177" fontId="37" fillId="0" borderId="35" xfId="0" applyNumberFormat="1" applyFont="1" applyBorder="1" applyAlignment="1">
      <alignment horizontal="center" vertical="center" shrinkToFit="1"/>
    </xf>
    <xf numFmtId="177" fontId="37" fillId="0" borderId="5" xfId="0" applyNumberFormat="1" applyFont="1" applyBorder="1" applyAlignment="1">
      <alignment horizontal="center" vertical="center" shrinkToFit="1"/>
    </xf>
    <xf numFmtId="0" fontId="29" fillId="0" borderId="0" xfId="1" applyFont="1" applyBorder="1" applyAlignment="1">
      <alignment horizontal="center" vertical="center"/>
    </xf>
    <xf numFmtId="180" fontId="30" fillId="0" borderId="0" xfId="0" applyNumberFormat="1" applyFont="1" applyBorder="1" applyAlignment="1">
      <alignment horizontal="center" vertical="center" shrinkToFit="1"/>
    </xf>
    <xf numFmtId="0" fontId="30" fillId="0" borderId="0" xfId="0" applyNumberFormat="1" applyFont="1" applyBorder="1" applyAlignment="1">
      <alignment horizontal="center" vertical="center" shrinkToFit="1"/>
    </xf>
    <xf numFmtId="0" fontId="31" fillId="0" borderId="0" xfId="0" applyNumberFormat="1" applyFont="1" applyBorder="1" applyAlignment="1">
      <alignment vertical="center" shrinkToFit="1"/>
    </xf>
    <xf numFmtId="38" fontId="31" fillId="0" borderId="0" xfId="2" applyFont="1" applyBorder="1" applyAlignment="1">
      <alignment horizontal="center" vertical="center" shrinkToFit="1"/>
    </xf>
    <xf numFmtId="180" fontId="31" fillId="0" borderId="10" xfId="1" applyNumberFormat="1" applyFont="1" applyBorder="1" applyAlignment="1">
      <alignment horizontal="center" vertical="center" shrinkToFit="1"/>
    </xf>
    <xf numFmtId="180" fontId="31" fillId="0" borderId="10" xfId="2" applyNumberFormat="1" applyFont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49" fontId="41" fillId="0" borderId="5" xfId="0" applyNumberFormat="1" applyFont="1" applyBorder="1" applyAlignment="1">
      <alignment horizontal="center" vertical="center" shrinkToFit="1"/>
    </xf>
    <xf numFmtId="180" fontId="43" fillId="0" borderId="5" xfId="0" applyNumberFormat="1" applyFont="1" applyBorder="1" applyAlignment="1">
      <alignment horizontal="center" vertical="center" shrinkToFit="1"/>
    </xf>
    <xf numFmtId="180" fontId="43" fillId="0" borderId="5" xfId="2" applyNumberFormat="1" applyFont="1" applyBorder="1" applyAlignment="1">
      <alignment horizontal="center" vertical="center" shrinkToFit="1"/>
    </xf>
    <xf numFmtId="0" fontId="42" fillId="0" borderId="5" xfId="0" applyNumberFormat="1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49" fontId="42" fillId="0" borderId="5" xfId="0" applyNumberFormat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180" fontId="43" fillId="0" borderId="46" xfId="0" applyNumberFormat="1" applyFont="1" applyBorder="1" applyAlignment="1">
      <alignment horizontal="center" vertical="center" shrinkToFit="1"/>
    </xf>
    <xf numFmtId="180" fontId="43" fillId="0" borderId="47" xfId="0" applyNumberFormat="1" applyFont="1" applyBorder="1" applyAlignment="1">
      <alignment horizontal="center" vertical="center" shrinkToFit="1"/>
    </xf>
    <xf numFmtId="180" fontId="43" fillId="0" borderId="48" xfId="0" applyNumberFormat="1" applyFont="1" applyBorder="1" applyAlignment="1">
      <alignment horizontal="center" vertical="center" shrinkToFit="1"/>
    </xf>
    <xf numFmtId="0" fontId="43" fillId="0" borderId="4" xfId="0" applyNumberFormat="1" applyFont="1" applyBorder="1" applyAlignment="1">
      <alignment horizontal="center" vertical="center" shrinkToFit="1"/>
    </xf>
    <xf numFmtId="0" fontId="43" fillId="0" borderId="8" xfId="0" applyNumberFormat="1" applyFont="1" applyBorder="1" applyAlignment="1">
      <alignment horizontal="center" vertical="center" shrinkToFit="1"/>
    </xf>
    <xf numFmtId="0" fontId="20" fillId="0" borderId="0" xfId="0" applyFont="1" applyProtection="1">
      <alignment vertical="center"/>
      <protection locked="0"/>
    </xf>
    <xf numFmtId="0" fontId="34" fillId="0" borderId="0" xfId="0" applyFont="1" applyAlignment="1" applyProtection="1">
      <alignment horizontal="center" shrinkToFit="1"/>
      <protection locked="0"/>
    </xf>
    <xf numFmtId="0" fontId="33" fillId="0" borderId="0" xfId="0" applyFont="1" applyAlignment="1" applyProtection="1">
      <alignment horizontal="left" shrinkToFit="1"/>
      <protection locked="0"/>
    </xf>
    <xf numFmtId="0" fontId="34" fillId="0" borderId="0" xfId="0" applyFont="1" applyAlignment="1" applyProtection="1">
      <alignment horizontal="left" shrinkToFit="1"/>
      <protection locked="0"/>
    </xf>
    <xf numFmtId="0" fontId="21" fillId="0" borderId="0" xfId="0" applyFont="1" applyAlignment="1" applyProtection="1"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right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178" fontId="25" fillId="0" borderId="1" xfId="0" applyNumberFormat="1" applyFont="1" applyBorder="1" applyAlignment="1" applyProtection="1">
      <alignment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</xf>
    <xf numFmtId="0" fontId="24" fillId="0" borderId="17" xfId="0" applyFont="1" applyBorder="1" applyAlignment="1" applyProtection="1">
      <alignment horizontal="center" vertical="center" shrinkToFit="1"/>
    </xf>
    <xf numFmtId="0" fontId="33" fillId="0" borderId="20" xfId="0" applyFont="1" applyBorder="1" applyAlignment="1" applyProtection="1">
      <alignment horizontal="center" vertical="center" shrinkToFit="1"/>
    </xf>
    <xf numFmtId="0" fontId="33" fillId="0" borderId="21" xfId="0" applyFont="1" applyBorder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178" fontId="25" fillId="0" borderId="1" xfId="0" applyNumberFormat="1" applyFont="1" applyBorder="1" applyProtection="1">
      <alignment vertical="center"/>
      <protection locked="0"/>
    </xf>
    <xf numFmtId="181" fontId="22" fillId="0" borderId="0" xfId="0" applyNumberFormat="1" applyFont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49" fontId="27" fillId="0" borderId="5" xfId="0" applyNumberFormat="1" applyFont="1" applyBorder="1" applyAlignment="1" applyProtection="1">
      <alignment horizontal="center" vertical="center" shrinkToFit="1"/>
      <protection locked="0"/>
    </xf>
    <xf numFmtId="180" fontId="30" fillId="0" borderId="5" xfId="0" applyNumberFormat="1" applyFont="1" applyBorder="1" applyAlignment="1" applyProtection="1">
      <alignment horizontal="center" vertical="center" shrinkToFit="1"/>
      <protection locked="0"/>
    </xf>
    <xf numFmtId="180" fontId="31" fillId="0" borderId="5" xfId="2" applyNumberFormat="1" applyFont="1" applyBorder="1" applyAlignment="1" applyProtection="1">
      <alignment horizontal="center" vertical="center" shrinkToFit="1"/>
      <protection locked="0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177" fontId="15" fillId="0" borderId="34" xfId="0" applyNumberFormat="1" applyFont="1" applyBorder="1" applyAlignment="1" applyProtection="1">
      <alignment horizontal="center" vertical="center" shrinkToFit="1"/>
      <protection locked="0"/>
    </xf>
    <xf numFmtId="177" fontId="15" fillId="0" borderId="8" xfId="0" applyNumberFormat="1" applyFont="1" applyBorder="1" applyAlignment="1" applyProtection="1">
      <alignment horizontal="center" vertical="center" shrinkToFit="1"/>
      <protection locked="0"/>
    </xf>
    <xf numFmtId="182" fontId="15" fillId="0" borderId="43" xfId="0" applyNumberFormat="1" applyFont="1" applyBorder="1" applyAlignment="1" applyProtection="1">
      <alignment horizontal="right" vertical="center" shrinkToFit="1"/>
      <protection locked="0"/>
    </xf>
    <xf numFmtId="176" fontId="16" fillId="0" borderId="26" xfId="0" applyNumberFormat="1" applyFont="1" applyBorder="1" applyAlignment="1" applyProtection="1">
      <alignment horizontal="left" vertical="center" indent="1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177" fontId="15" fillId="0" borderId="35" xfId="0" applyNumberFormat="1" applyFont="1" applyBorder="1" applyAlignment="1" applyProtection="1">
      <alignment horizontal="center" vertical="center" shrinkToFit="1"/>
      <protection locked="0"/>
    </xf>
    <xf numFmtId="177" fontId="15" fillId="0" borderId="5" xfId="0" applyNumberFormat="1" applyFont="1" applyBorder="1" applyAlignment="1" applyProtection="1">
      <alignment horizontal="center" vertical="center" shrinkToFit="1"/>
      <protection locked="0"/>
    </xf>
    <xf numFmtId="180" fontId="31" fillId="0" borderId="5" xfId="0" applyNumberFormat="1" applyFont="1" applyBorder="1" applyAlignment="1" applyProtection="1">
      <alignment horizontal="center" vertical="center" shrinkToFit="1"/>
      <protection locked="0"/>
    </xf>
    <xf numFmtId="180" fontId="31" fillId="0" borderId="5" xfId="1" applyNumberFormat="1" applyFont="1" applyBorder="1" applyAlignment="1" applyProtection="1">
      <alignment horizontal="center" vertical="center" shrinkToFit="1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38" fontId="15" fillId="0" borderId="26" xfId="2" applyFont="1" applyBorder="1" applyAlignment="1" applyProtection="1">
      <alignment horizontal="left" vertical="center" inden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0" fontId="16" fillId="0" borderId="5" xfId="1" applyFont="1" applyBorder="1" applyAlignment="1" applyProtection="1">
      <alignment horizontal="center" vertical="center" shrinkToFit="1"/>
      <protection locked="0"/>
    </xf>
    <xf numFmtId="49" fontId="10" fillId="0" borderId="5" xfId="1" applyNumberFormat="1" applyFont="1" applyBorder="1" applyAlignment="1" applyProtection="1">
      <alignment horizontal="center" vertical="center" shrinkToFit="1"/>
      <protection locked="0"/>
    </xf>
    <xf numFmtId="49" fontId="38" fillId="0" borderId="5" xfId="0" applyNumberFormat="1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 shrinkToFit="1"/>
      <protection locked="0"/>
    </xf>
    <xf numFmtId="0" fontId="16" fillId="0" borderId="11" xfId="1" applyFon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center" vertical="center" shrinkToFit="1"/>
      <protection locked="0"/>
    </xf>
    <xf numFmtId="180" fontId="31" fillId="0" borderId="11" xfId="1" applyNumberFormat="1" applyFont="1" applyBorder="1" applyAlignment="1" applyProtection="1">
      <alignment horizontal="center" vertical="center" shrinkToFit="1"/>
      <protection locked="0"/>
    </xf>
    <xf numFmtId="180" fontId="31" fillId="0" borderId="11" xfId="2" applyNumberFormat="1" applyFont="1" applyBorder="1" applyAlignment="1" applyProtection="1">
      <alignment horizontal="center" vertical="center" shrinkToFit="1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177" fontId="15" fillId="0" borderId="36" xfId="0" applyNumberFormat="1" applyFont="1" applyBorder="1" applyAlignment="1" applyProtection="1">
      <alignment horizontal="center" vertical="center" shrinkToFit="1"/>
      <protection locked="0"/>
    </xf>
    <xf numFmtId="177" fontId="15" fillId="0" borderId="40" xfId="0" applyNumberFormat="1" applyFont="1" applyBorder="1" applyAlignment="1" applyProtection="1">
      <alignment horizontal="center" vertical="center" shrinkToFit="1"/>
      <protection locked="0"/>
    </xf>
    <xf numFmtId="182" fontId="15" fillId="0" borderId="44" xfId="0" applyNumberFormat="1" applyFont="1" applyBorder="1" applyAlignment="1" applyProtection="1">
      <alignment horizontal="right" vertical="center" shrinkToFit="1"/>
      <protection locked="0"/>
    </xf>
    <xf numFmtId="38" fontId="15" fillId="0" borderId="28" xfId="2" applyFont="1" applyBorder="1" applyAlignment="1" applyProtection="1">
      <alignment horizontal="left" vertical="center" indent="1"/>
      <protection locked="0"/>
    </xf>
    <xf numFmtId="0" fontId="22" fillId="0" borderId="1" xfId="0" applyFont="1" applyBorder="1" applyAlignment="1" applyProtection="1">
      <alignment horizontal="center" vertical="center" shrinkToFit="1"/>
    </xf>
    <xf numFmtId="180" fontId="31" fillId="0" borderId="8" xfId="0" applyNumberFormat="1" applyFont="1" applyBorder="1" applyAlignment="1" applyProtection="1">
      <alignment horizontal="center" vertical="center" shrinkToFit="1"/>
    </xf>
    <xf numFmtId="0" fontId="31" fillId="0" borderId="8" xfId="0" applyNumberFormat="1" applyFont="1" applyBorder="1" applyAlignment="1" applyProtection="1">
      <alignment horizontal="center" vertical="center" shrinkToFit="1"/>
    </xf>
    <xf numFmtId="0" fontId="31" fillId="0" borderId="37" xfId="0" applyNumberFormat="1" applyFont="1" applyBorder="1" applyAlignment="1" applyProtection="1">
      <alignment vertical="center" shrinkToFit="1"/>
    </xf>
    <xf numFmtId="38" fontId="31" fillId="0" borderId="9" xfId="2" applyFont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shrinkToFi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right" shrinkToFi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 indent="1" shrinkToFit="1"/>
      <protection locked="0"/>
    </xf>
    <xf numFmtId="179" fontId="25" fillId="0" borderId="1" xfId="0" applyNumberFormat="1" applyFont="1" applyBorder="1" applyAlignment="1" applyProtection="1">
      <alignment horizontal="right" vertical="center" shrinkToFit="1"/>
      <protection locked="0"/>
    </xf>
    <xf numFmtId="179" fontId="25" fillId="0" borderId="5" xfId="0" applyNumberFormat="1" applyFont="1" applyBorder="1" applyAlignment="1" applyProtection="1">
      <alignment horizontal="right" vertical="center" shrinkToFit="1"/>
    </xf>
    <xf numFmtId="179" fontId="25" fillId="0" borderId="26" xfId="0" applyNumberFormat="1" applyFont="1" applyBorder="1" applyAlignment="1" applyProtection="1">
      <alignment horizontal="right" vertical="center" shrinkToFit="1"/>
    </xf>
    <xf numFmtId="0" fontId="22" fillId="0" borderId="0" xfId="0" applyFont="1" applyAlignment="1" applyProtection="1">
      <alignment horizontal="left" vertical="center" wrapText="1" shrinkToFi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shrinkToFi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15" xfId="0" applyFont="1" applyBorder="1" applyAlignment="1" applyProtection="1">
      <alignment horizontal="center" vertical="center" shrinkToFit="1"/>
    </xf>
    <xf numFmtId="0" fontId="21" fillId="0" borderId="18" xfId="0" applyFont="1" applyBorder="1" applyAlignment="1" applyProtection="1">
      <alignment horizontal="center" vertical="center" shrinkToFit="1"/>
    </xf>
    <xf numFmtId="0" fontId="21" fillId="0" borderId="19" xfId="0" applyFont="1" applyBorder="1" applyAlignment="1" applyProtection="1">
      <alignment horizontal="center" vertical="center" shrinkToFit="1"/>
    </xf>
    <xf numFmtId="0" fontId="24" fillId="0" borderId="22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2" fillId="0" borderId="26" xfId="0" applyFont="1" applyBorder="1" applyAlignment="1" applyProtection="1">
      <alignment horizontal="center" vertical="center" shrinkToFit="1"/>
      <protection locked="0"/>
    </xf>
    <xf numFmtId="0" fontId="25" fillId="0" borderId="23" xfId="0" applyFont="1" applyBorder="1" applyAlignment="1" applyProtection="1">
      <alignment horizontal="center" vertical="center" shrinkToFit="1"/>
      <protection locked="0"/>
    </xf>
    <xf numFmtId="179" fontId="32" fillId="0" borderId="13" xfId="0" applyNumberFormat="1" applyFont="1" applyBorder="1" applyAlignment="1" applyProtection="1">
      <alignment horizontal="right" vertical="center" shrinkToFit="1"/>
    </xf>
    <xf numFmtId="179" fontId="32" fillId="0" borderId="25" xfId="0" applyNumberFormat="1" applyFont="1" applyBorder="1" applyAlignment="1" applyProtection="1">
      <alignment horizontal="right" vertical="center" shrinkToFit="1"/>
    </xf>
    <xf numFmtId="0" fontId="22" fillId="0" borderId="7" xfId="0" applyFont="1" applyBorder="1" applyAlignment="1" applyProtection="1">
      <alignment horizontal="left" vertical="center" indent="1" shrinkToFit="1"/>
      <protection locked="0"/>
    </xf>
    <xf numFmtId="179" fontId="25" fillId="0" borderId="7" xfId="0" applyNumberFormat="1" applyFont="1" applyBorder="1" applyAlignment="1" applyProtection="1">
      <alignment horizontal="right" vertical="center" shrinkToFit="1"/>
      <protection locked="0"/>
    </xf>
    <xf numFmtId="0" fontId="22" fillId="0" borderId="10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left" vertical="center" wrapText="1" indent="1" shrinkToFit="1"/>
    </xf>
    <xf numFmtId="0" fontId="22" fillId="0" borderId="6" xfId="0" applyFont="1" applyBorder="1" applyAlignment="1">
      <alignment horizontal="left" vertical="center" indent="1" shrinkToFit="1"/>
    </xf>
    <xf numFmtId="0" fontId="22" fillId="0" borderId="26" xfId="0" applyFont="1" applyBorder="1" applyAlignment="1">
      <alignment horizontal="left" vertical="center" indent="1" shrinkToFit="1"/>
    </xf>
    <xf numFmtId="17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 indent="1" shrinkToFit="1"/>
    </xf>
    <xf numFmtId="0" fontId="22" fillId="0" borderId="7" xfId="0" applyFont="1" applyBorder="1" applyAlignment="1">
      <alignment horizontal="left" vertical="center" indent="1" shrinkToFit="1"/>
    </xf>
    <xf numFmtId="0" fontId="22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 vertical="center" shrinkToFit="1"/>
    </xf>
    <xf numFmtId="0" fontId="22" fillId="0" borderId="5" xfId="0" applyFont="1" applyBorder="1" applyAlignment="1">
      <alignment horizontal="left" vertical="center" indent="1" shrinkToFit="1"/>
    </xf>
    <xf numFmtId="0" fontId="22" fillId="0" borderId="0" xfId="0" applyFont="1" applyAlignment="1">
      <alignment horizontal="left" vertical="center" wrapText="1" indent="1" shrinkToFit="1"/>
    </xf>
    <xf numFmtId="0" fontId="22" fillId="0" borderId="0" xfId="0" applyFont="1" applyAlignment="1">
      <alignment horizontal="left" vertical="center" indent="1" shrinkToFit="1"/>
    </xf>
    <xf numFmtId="0" fontId="22" fillId="0" borderId="1" xfId="0" applyFont="1" applyBorder="1" applyAlignment="1" applyProtection="1">
      <alignment horizontal="left" vertical="center" indent="1" shrinkToFit="1"/>
    </xf>
    <xf numFmtId="179" fontId="25" fillId="0" borderId="1" xfId="0" applyNumberFormat="1" applyFont="1" applyBorder="1" applyAlignment="1" applyProtection="1">
      <alignment horizontal="right" vertical="center" shrinkToFit="1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 shrinkToFit="1"/>
    </xf>
    <xf numFmtId="0" fontId="22" fillId="0" borderId="26" xfId="0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22" fillId="0" borderId="27" xfId="0" applyFont="1" applyBorder="1" applyAlignment="1" applyProtection="1">
      <alignment horizontal="center" vertical="center" shrinkToFit="1"/>
    </xf>
    <xf numFmtId="0" fontId="22" fillId="0" borderId="8" xfId="0" applyFont="1" applyBorder="1" applyAlignment="1" applyProtection="1">
      <alignment horizontal="center" vertical="center" shrinkToFit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left" vertical="center" indent="1" shrinkToFit="1"/>
    </xf>
    <xf numFmtId="0" fontId="22" fillId="0" borderId="6" xfId="0" applyFont="1" applyBorder="1" applyAlignment="1" applyProtection="1">
      <alignment horizontal="left" vertical="center" indent="1" shrinkToFit="1"/>
    </xf>
    <xf numFmtId="0" fontId="22" fillId="0" borderId="26" xfId="0" applyFont="1" applyBorder="1" applyAlignment="1" applyProtection="1">
      <alignment horizontal="left" vertical="center" indent="1" shrinkToFit="1"/>
    </xf>
    <xf numFmtId="179" fontId="25" fillId="0" borderId="1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 wrapText="1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left" vertical="center" wrapText="1" indent="1" shrinkToFit="1"/>
    </xf>
    <xf numFmtId="0" fontId="22" fillId="0" borderId="0" xfId="0" applyFont="1" applyAlignment="1" applyProtection="1">
      <alignment horizontal="left" vertical="center" wrapText="1" indent="1" shrinkToFit="1"/>
      <protection locked="0"/>
    </xf>
    <xf numFmtId="0" fontId="22" fillId="0" borderId="0" xfId="0" applyFont="1" applyAlignment="1" applyProtection="1">
      <alignment horizontal="left" vertical="center" indent="1" shrinkToFit="1"/>
      <protection locked="0"/>
    </xf>
    <xf numFmtId="0" fontId="22" fillId="0" borderId="7" xfId="0" applyFont="1" applyBorder="1" applyAlignment="1" applyProtection="1">
      <alignment horizontal="left" vertical="center" indent="1" shrinkToFit="1"/>
    </xf>
    <xf numFmtId="179" fontId="25" fillId="0" borderId="2" xfId="0" applyNumberFormat="1" applyFont="1" applyBorder="1" applyAlignment="1" applyProtection="1">
      <alignment horizontal="right" vertical="center" shrinkToFit="1"/>
    </xf>
    <xf numFmtId="0" fontId="25" fillId="0" borderId="23" xfId="0" applyFont="1" applyBorder="1" applyAlignment="1" applyProtection="1">
      <alignment horizontal="center" vertical="center" shrinkToFit="1"/>
    </xf>
    <xf numFmtId="0" fontId="39" fillId="0" borderId="0" xfId="0" applyFont="1" applyAlignment="1">
      <alignment horizontal="left" vertical="center" shrinkToFit="1"/>
    </xf>
    <xf numFmtId="0" fontId="34" fillId="0" borderId="0" xfId="0" applyFont="1" applyAlignment="1">
      <alignment horizontal="right" shrinkToFit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 applyAlignment="1" applyProtection="1">
      <alignment horizontal="left" shrinkToFit="1"/>
      <protection locked="0"/>
    </xf>
    <xf numFmtId="0" fontId="20" fillId="0" borderId="0" xfId="0" applyFont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17" fillId="2" borderId="29" xfId="1" applyFont="1" applyFill="1" applyBorder="1" applyAlignment="1">
      <alignment horizontal="center" wrapText="1" shrinkToFit="1"/>
    </xf>
    <xf numFmtId="0" fontId="17" fillId="2" borderId="38" xfId="1" applyFont="1" applyFill="1" applyBorder="1" applyAlignment="1">
      <alignment horizontal="center" shrinkToFit="1"/>
    </xf>
    <xf numFmtId="0" fontId="8" fillId="2" borderId="4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9" fillId="0" borderId="8" xfId="1" applyFont="1" applyBorder="1" applyAlignment="1" applyProtection="1">
      <alignment horizontal="center" vertical="center"/>
    </xf>
    <xf numFmtId="0" fontId="29" fillId="0" borderId="4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top" indent="1"/>
      <protection locked="0"/>
    </xf>
    <xf numFmtId="0" fontId="13" fillId="0" borderId="4" xfId="1" applyFont="1" applyBorder="1" applyAlignment="1" applyProtection="1">
      <alignment horizontal="left" vertical="center" indent="1"/>
      <protection locked="0"/>
    </xf>
    <xf numFmtId="0" fontId="13" fillId="0" borderId="0" xfId="1" applyFont="1" applyBorder="1" applyAlignment="1" applyProtection="1">
      <alignment horizontal="left" vertical="center" indent="1"/>
      <protection locked="0"/>
    </xf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left" vertical="top" indent="1"/>
    </xf>
    <xf numFmtId="0" fontId="13" fillId="0" borderId="4" xfId="1" applyFont="1" applyBorder="1" applyAlignment="1">
      <alignment horizontal="left" vertical="center" indent="1"/>
    </xf>
    <xf numFmtId="0" fontId="13" fillId="0" borderId="0" xfId="1" applyFont="1" applyBorder="1" applyAlignment="1">
      <alignment horizontal="left" vertical="center" inden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7" fillId="2" borderId="30" xfId="1" applyFont="1" applyFill="1" applyBorder="1" applyAlignment="1">
      <alignment horizontal="center" shrinkToFit="1"/>
    </xf>
    <xf numFmtId="0" fontId="8" fillId="2" borderId="31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0" fontId="28" fillId="0" borderId="4" xfId="1" applyFont="1" applyBorder="1" applyAlignment="1">
      <alignment horizontal="left" vertical="center" indent="1"/>
    </xf>
    <xf numFmtId="0" fontId="28" fillId="0" borderId="0" xfId="1" applyFont="1" applyBorder="1" applyAlignment="1">
      <alignment horizontal="left" vertical="center" inden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303212</xdr:colOff>
      <xdr:row>0</xdr:row>
      <xdr:rowOff>38100</xdr:rowOff>
    </xdr:from>
    <xdr:to>
      <xdr:col>11</xdr:col>
      <xdr:colOff>649287</xdr:colOff>
      <xdr:row>0</xdr:row>
      <xdr:rowOff>534988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7196C09-A698-497C-9F25-FB5CD90AB274}"/>
            </a:ext>
          </a:extLst>
        </xdr:cNvPr>
        <xdr:cNvSpPr txBox="1">
          <a:spLocks noChangeArrowheads="1"/>
        </xdr:cNvSpPr>
      </xdr:nvSpPr>
      <xdr:spPr bwMode="auto">
        <a:xfrm>
          <a:off x="6342062" y="38100"/>
          <a:ext cx="946150" cy="496888"/>
        </a:xfrm>
        <a:prstGeom prst="rect">
          <a:avLst/>
        </a:prstGeom>
        <a:solidFill>
          <a:srgbClr val="FFFFFF"/>
        </a:solidFill>
        <a:ln w="25400" cmpd="dbl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74295" tIns="10800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solidFill>
                <a:srgbClr val="FF0000"/>
              </a:solidFill>
              <a:effectLst/>
              <a:latin typeface="Century" panose="02040604050505020304" pitchFamily="18" charset="0"/>
              <a:ea typeface="HGP創英角ﾎﾟｯﾌﾟ体" panose="040B0A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533400</xdr:colOff>
      <xdr:row>12</xdr:row>
      <xdr:rowOff>85725</xdr:rowOff>
    </xdr:from>
    <xdr:to>
      <xdr:col>7</xdr:col>
      <xdr:colOff>38100</xdr:colOff>
      <xdr:row>13</xdr:row>
      <xdr:rowOff>200025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5BB4920A-0499-4FD1-8AE1-7E00B124EF07}"/>
            </a:ext>
          </a:extLst>
        </xdr:cNvPr>
        <xdr:cNvSpPr>
          <a:spLocks noChangeArrowheads="1"/>
        </xdr:cNvSpPr>
      </xdr:nvSpPr>
      <xdr:spPr bwMode="auto">
        <a:xfrm>
          <a:off x="2371725" y="4810125"/>
          <a:ext cx="1905000" cy="495300"/>
        </a:xfrm>
        <a:prstGeom prst="wedgeRectCallout">
          <a:avLst>
            <a:gd name="adj1" fmla="val -2779"/>
            <a:gd name="adj2" fmla="val 184092"/>
          </a:avLst>
        </a:prstGeom>
        <a:solidFill>
          <a:srgbClr val="FFFFFF"/>
        </a:solidFill>
        <a:ln w="25400" cmpd="dbl" algn="ctr">
          <a:solidFill>
            <a:sysClr val="windowText" lastClr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108000" tIns="36000" rIns="74295" bIns="8890" anchor="ctr" anchorCtr="1" upright="1">
          <a:noAutofit/>
        </a:bodyPr>
        <a:lstStyle/>
        <a:p>
          <a:pPr marL="0" marR="0" lvl="0" indent="0" algn="just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1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金額の前に『￥』印を</a:t>
          </a:r>
        </a:p>
        <a:p>
          <a:pPr marL="0" marR="0" lvl="0" indent="0" algn="just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</a:t>
          </a:r>
          <a:r>
            <a:rPr lang="ja-JP" sz="11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してください。</a:t>
          </a:r>
        </a:p>
      </xdr:txBody>
    </xdr:sp>
    <xdr:clientData/>
  </xdr:twoCellAnchor>
  <xdr:twoCellAnchor>
    <xdr:from>
      <xdr:col>2</xdr:col>
      <xdr:colOff>577533</xdr:colOff>
      <xdr:row>3</xdr:row>
      <xdr:rowOff>352742</xdr:rowOff>
    </xdr:from>
    <xdr:to>
      <xdr:col>5</xdr:col>
      <xdr:colOff>570548</xdr:colOff>
      <xdr:row>5</xdr:row>
      <xdr:rowOff>212725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C74D3812-50D5-4F10-A05D-FE8728DA5A68}"/>
            </a:ext>
          </a:extLst>
        </xdr:cNvPr>
        <xdr:cNvSpPr>
          <a:spLocks noChangeArrowheads="1"/>
        </xdr:cNvSpPr>
      </xdr:nvSpPr>
      <xdr:spPr bwMode="auto">
        <a:xfrm>
          <a:off x="1815783" y="1924367"/>
          <a:ext cx="1793240" cy="555308"/>
        </a:xfrm>
        <a:prstGeom prst="roundRect">
          <a:avLst>
            <a:gd name="adj" fmla="val 25470"/>
          </a:avLst>
        </a:prstGeom>
        <a:solidFill>
          <a:srgbClr val="FFFFFF"/>
        </a:solidFill>
        <a:ln w="25400" cmpd="dbl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74295" tIns="36000" rIns="74295" bIns="36000" anchor="ctr" anchorCtr="1" upright="1">
          <a:noAutofit/>
        </a:bodyPr>
        <a:lstStyle/>
        <a:p>
          <a:pPr algn="just">
            <a:spcAft>
              <a:spcPts val="0"/>
            </a:spcAft>
          </a:pPr>
          <a:r>
            <a:rPr lang="ja-JP" sz="11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該当地区を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○で囲んで下さい。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486103</xdr:colOff>
      <xdr:row>3</xdr:row>
      <xdr:rowOff>13731</xdr:rowOff>
    </xdr:from>
    <xdr:to>
      <xdr:col>7</xdr:col>
      <xdr:colOff>44297</xdr:colOff>
      <xdr:row>3</xdr:row>
      <xdr:rowOff>367862</xdr:rowOff>
    </xdr:to>
    <xdr:cxnSp macro="">
      <xdr:nvCxnSpPr>
        <xdr:cNvPr id="5" name="AutoShape 19">
          <a:extLst>
            <a:ext uri="{FF2B5EF4-FFF2-40B4-BE49-F238E27FC236}">
              <a16:creationId xmlns:a16="http://schemas.microsoft.com/office/drawing/2014/main" id="{76EAAB8A-0702-4990-8C07-F5EA68DAB203}"/>
            </a:ext>
          </a:extLst>
        </xdr:cNvPr>
        <xdr:cNvCxnSpPr>
          <a:cxnSpLocks noChangeShapeType="1"/>
        </xdr:cNvCxnSpPr>
      </xdr:nvCxnSpPr>
      <xdr:spPr bwMode="auto">
        <a:xfrm flipV="1">
          <a:off x="3524578" y="1585356"/>
          <a:ext cx="758344" cy="354131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485950</xdr:colOff>
      <xdr:row>2</xdr:row>
      <xdr:rowOff>492673</xdr:rowOff>
    </xdr:from>
    <xdr:to>
      <xdr:col>9</xdr:col>
      <xdr:colOff>45982</xdr:colOff>
      <xdr:row>3</xdr:row>
      <xdr:rowOff>371695</xdr:rowOff>
    </xdr:to>
    <xdr:cxnSp macro="">
      <xdr:nvCxnSpPr>
        <xdr:cNvPr id="6" name="AutoShape 20">
          <a:extLst>
            <a:ext uri="{FF2B5EF4-FFF2-40B4-BE49-F238E27FC236}">
              <a16:creationId xmlns:a16="http://schemas.microsoft.com/office/drawing/2014/main" id="{06615D58-B0FA-4991-BCF5-89CDA9E803DE}"/>
            </a:ext>
          </a:extLst>
        </xdr:cNvPr>
        <xdr:cNvCxnSpPr>
          <a:cxnSpLocks noChangeShapeType="1"/>
        </xdr:cNvCxnSpPr>
      </xdr:nvCxnSpPr>
      <xdr:spPr bwMode="auto">
        <a:xfrm flipV="1">
          <a:off x="3524425" y="1559473"/>
          <a:ext cx="1960332" cy="383847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9526</xdr:colOff>
      <xdr:row>3</xdr:row>
      <xdr:rowOff>358775</xdr:rowOff>
    </xdr:from>
    <xdr:to>
      <xdr:col>9</xdr:col>
      <xdr:colOff>372746</xdr:colOff>
      <xdr:row>5</xdr:row>
      <xdr:rowOff>23495</xdr:rowOff>
    </xdr:to>
    <xdr:sp macro="" textlink="">
      <xdr:nvSpPr>
        <xdr:cNvPr id="8" name="Oval 8">
          <a:extLst>
            <a:ext uri="{FF2B5EF4-FFF2-40B4-BE49-F238E27FC236}">
              <a16:creationId xmlns:a16="http://schemas.microsoft.com/office/drawing/2014/main" id="{186F7AB2-ABE3-41AE-94AC-C2562B610B49}"/>
            </a:ext>
          </a:extLst>
        </xdr:cNvPr>
        <xdr:cNvSpPr>
          <a:spLocks noChangeArrowheads="1"/>
        </xdr:cNvSpPr>
      </xdr:nvSpPr>
      <xdr:spPr bwMode="auto">
        <a:xfrm>
          <a:off x="5448301" y="1930400"/>
          <a:ext cx="363220" cy="360045"/>
        </a:xfrm>
        <a:prstGeom prst="ellipse">
          <a:avLst/>
        </a:prstGeom>
        <a:noFill/>
        <a:ln w="19050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133350</xdr:colOff>
      <xdr:row>2</xdr:row>
      <xdr:rowOff>161925</xdr:rowOff>
    </xdr:from>
    <xdr:to>
      <xdr:col>5</xdr:col>
      <xdr:colOff>565150</xdr:colOff>
      <xdr:row>3</xdr:row>
      <xdr:rowOff>88900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A349C5A-E436-48A4-AB41-52E8CED02D4C}"/>
            </a:ext>
          </a:extLst>
        </xdr:cNvPr>
        <xdr:cNvSpPr>
          <a:spLocks noChangeArrowheads="1"/>
        </xdr:cNvSpPr>
      </xdr:nvSpPr>
      <xdr:spPr bwMode="auto">
        <a:xfrm>
          <a:off x="3171825" y="1228725"/>
          <a:ext cx="431800" cy="431800"/>
        </a:xfrm>
        <a:prstGeom prst="ellipse">
          <a:avLst/>
        </a:prstGeom>
        <a:noFill/>
        <a:ln w="19050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492389</xdr:colOff>
      <xdr:row>3</xdr:row>
      <xdr:rowOff>31549</xdr:rowOff>
    </xdr:from>
    <xdr:to>
      <xdr:col>9</xdr:col>
      <xdr:colOff>38100</xdr:colOff>
      <xdr:row>4</xdr:row>
      <xdr:rowOff>44450</xdr:rowOff>
    </xdr:to>
    <xdr:cxnSp macro="">
      <xdr:nvCxnSpPr>
        <xdr:cNvPr id="10" name="AutoShape 12">
          <a:extLst>
            <a:ext uri="{FF2B5EF4-FFF2-40B4-BE49-F238E27FC236}">
              <a16:creationId xmlns:a16="http://schemas.microsoft.com/office/drawing/2014/main" id="{06DFE480-FC59-4696-99FC-E4FBB1815D9D}"/>
            </a:ext>
          </a:extLst>
        </xdr:cNvPr>
        <xdr:cNvCxnSpPr>
          <a:cxnSpLocks noChangeShapeType="1"/>
        </xdr:cNvCxnSpPr>
      </xdr:nvCxnSpPr>
      <xdr:spPr bwMode="auto">
        <a:xfrm>
          <a:off x="3530864" y="1603174"/>
          <a:ext cx="1946011" cy="393901"/>
        </a:xfrm>
        <a:prstGeom prst="straightConnector1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567254</xdr:colOff>
      <xdr:row>2</xdr:row>
      <xdr:rowOff>144781</xdr:rowOff>
    </xdr:from>
    <xdr:to>
      <xdr:col>8</xdr:col>
      <xdr:colOff>106878</xdr:colOff>
      <xdr:row>3</xdr:row>
      <xdr:rowOff>85726</xdr:rowOff>
    </xdr:to>
    <xdr:sp macro="" textlink="">
      <xdr:nvSpPr>
        <xdr:cNvPr id="11" name="Oval 8">
          <a:extLst>
            <a:ext uri="{FF2B5EF4-FFF2-40B4-BE49-F238E27FC236}">
              <a16:creationId xmlns:a16="http://schemas.microsoft.com/office/drawing/2014/main" id="{BB550560-4F58-450C-9C01-BB1CE4C3199F}"/>
            </a:ext>
          </a:extLst>
        </xdr:cNvPr>
        <xdr:cNvSpPr>
          <a:spLocks noChangeArrowheads="1"/>
        </xdr:cNvSpPr>
      </xdr:nvSpPr>
      <xdr:spPr bwMode="auto">
        <a:xfrm>
          <a:off x="4205804" y="1211581"/>
          <a:ext cx="739774" cy="445770"/>
        </a:xfrm>
        <a:prstGeom prst="ellipse">
          <a:avLst/>
        </a:prstGeom>
        <a:noFill/>
        <a:ln w="25400" algn="ctr">
          <a:solidFill>
            <a:srgbClr val="000000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104775</xdr:colOff>
      <xdr:row>16</xdr:row>
      <xdr:rowOff>292100</xdr:rowOff>
    </xdr:from>
    <xdr:to>
      <xdr:col>11</xdr:col>
      <xdr:colOff>257175</xdr:colOff>
      <xdr:row>18</xdr:row>
      <xdr:rowOff>150812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5505A4C7-0963-48CE-93F0-9819B530F9E7}"/>
            </a:ext>
          </a:extLst>
        </xdr:cNvPr>
        <xdr:cNvSpPr/>
      </xdr:nvSpPr>
      <xdr:spPr>
        <a:xfrm>
          <a:off x="2543175" y="6788150"/>
          <a:ext cx="4352925" cy="487362"/>
        </a:xfrm>
        <a:prstGeom prst="wedgeRoundRectCallout">
          <a:avLst>
            <a:gd name="adj1" fmla="val 6025"/>
            <a:gd name="adj2" fmla="val -106922"/>
            <a:gd name="adj3" fmla="val 16667"/>
          </a:avLst>
        </a:prstGeom>
        <a:solidFill>
          <a:srgbClr val="FFFFFF"/>
        </a:solidFill>
        <a:ln w="25400" cmpd="dbl" algn="ctr">
          <a:solidFill>
            <a:sysClr val="windowText" lastClr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108000" tIns="36000" rIns="74295" bIns="8890" anchor="ctr" anchorCtr="1" upright="1">
          <a:noAutofit/>
        </a:bodyPr>
        <a:lstStyle/>
        <a:p>
          <a:pPr marL="0" marR="0" lvl="0" indent="0" algn="just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請求内訳</a:t>
          </a:r>
          <a:r>
            <a:rPr lang="en-US" altLang="ja-JP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r>
            <a:rPr lang="ja-JP" altLang="en-US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の合計欄と同額の金額を記入してください。</a:t>
          </a:r>
          <a:endParaRPr lang="ja-JP" altLang="ja-JP" sz="1100" b="1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127000</xdr:colOff>
      <xdr:row>24</xdr:row>
      <xdr:rowOff>31750</xdr:rowOff>
    </xdr:from>
    <xdr:to>
      <xdr:col>11</xdr:col>
      <xdr:colOff>69850</xdr:colOff>
      <xdr:row>24</xdr:row>
      <xdr:rowOff>611187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9992AAD-2B64-4394-A86F-9654D9983553}"/>
            </a:ext>
          </a:extLst>
        </xdr:cNvPr>
        <xdr:cNvSpPr/>
      </xdr:nvSpPr>
      <xdr:spPr>
        <a:xfrm>
          <a:off x="5594350" y="9855200"/>
          <a:ext cx="1149350" cy="57943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44450</xdr:colOff>
      <xdr:row>15</xdr:row>
      <xdr:rowOff>190500</xdr:rowOff>
    </xdr:from>
    <xdr:to>
      <xdr:col>11</xdr:col>
      <xdr:colOff>530224</xdr:colOff>
      <xdr:row>24</xdr:row>
      <xdr:rowOff>381001</xdr:rowOff>
    </xdr:to>
    <xdr:sp macro="" textlink="">
      <xdr:nvSpPr>
        <xdr:cNvPr id="14" name="矢印: U ターン 13">
          <a:extLst>
            <a:ext uri="{FF2B5EF4-FFF2-40B4-BE49-F238E27FC236}">
              <a16:creationId xmlns:a16="http://schemas.microsoft.com/office/drawing/2014/main" id="{C715A190-E1F1-47C5-82A6-0AF77AC401F5}"/>
            </a:ext>
          </a:extLst>
        </xdr:cNvPr>
        <xdr:cNvSpPr/>
      </xdr:nvSpPr>
      <xdr:spPr>
        <a:xfrm rot="16200000" flipV="1">
          <a:off x="4929186" y="7929564"/>
          <a:ext cx="4064001" cy="485774"/>
        </a:xfrm>
        <a:prstGeom prst="uturnArrow">
          <a:avLst>
            <a:gd name="adj1" fmla="val 20789"/>
            <a:gd name="adj2" fmla="val 25000"/>
            <a:gd name="adj3" fmla="val 43197"/>
            <a:gd name="adj4" fmla="val 75000"/>
            <a:gd name="adj5" fmla="val 10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342900</xdr:colOff>
      <xdr:row>24</xdr:row>
      <xdr:rowOff>482600</xdr:rowOff>
    </xdr:from>
    <xdr:to>
      <xdr:col>8</xdr:col>
      <xdr:colOff>546100</xdr:colOff>
      <xdr:row>27</xdr:row>
      <xdr:rowOff>77785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FE0D1B89-877F-4E9F-B46E-1E242A16516C}"/>
            </a:ext>
          </a:extLst>
        </xdr:cNvPr>
        <xdr:cNvSpPr/>
      </xdr:nvSpPr>
      <xdr:spPr>
        <a:xfrm>
          <a:off x="2181225" y="10645775"/>
          <a:ext cx="3203575" cy="566735"/>
        </a:xfrm>
        <a:prstGeom prst="wedgeRoundRectCallout">
          <a:avLst>
            <a:gd name="adj1" fmla="val 49609"/>
            <a:gd name="adj2" fmla="val -74343"/>
            <a:gd name="adj3" fmla="val 16667"/>
          </a:avLst>
        </a:prstGeom>
        <a:solidFill>
          <a:srgbClr val="FFFFFF"/>
        </a:solidFill>
        <a:ln w="38100" cmpd="sng" algn="ctr">
          <a:solidFill>
            <a:srgbClr val="FF0000"/>
          </a:solidFill>
          <a:prstDash val="solid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54000" tIns="72000" rIns="74295" bIns="72000" anchor="ctr" anchorCtr="1" upright="1">
          <a:noAutofit/>
        </a:bodyPr>
        <a:lstStyle/>
        <a:p>
          <a:pPr marL="0" marR="0" lvl="0" indent="0" algn="just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合計欄は、自動計算となっています。</a:t>
          </a:r>
          <a:endParaRPr lang="en-US" altLang="ja-JP" sz="110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→ </a:t>
          </a:r>
          <a:r>
            <a:rPr lang="en-US" altLang="ja-JP" sz="110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10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請求金額</a:t>
          </a:r>
          <a:r>
            <a:rPr lang="en-US" altLang="ja-JP" sz="110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lang="ja-JP" altLang="en-US" sz="110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欄に反映されます。</a:t>
          </a:r>
          <a:endParaRPr lang="ja-JP" altLang="ja-JP" sz="110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28574</xdr:colOff>
      <xdr:row>5</xdr:row>
      <xdr:rowOff>238126</xdr:rowOff>
    </xdr:from>
    <xdr:to>
      <xdr:col>11</xdr:col>
      <xdr:colOff>647699</xdr:colOff>
      <xdr:row>8</xdr:row>
      <xdr:rowOff>171450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A655994-78E0-4EFD-A7D1-3C27C2DE7CAB}"/>
            </a:ext>
          </a:extLst>
        </xdr:cNvPr>
        <xdr:cNvSpPr>
          <a:spLocks noChangeArrowheads="1"/>
        </xdr:cNvSpPr>
      </xdr:nvSpPr>
      <xdr:spPr bwMode="auto">
        <a:xfrm>
          <a:off x="4267199" y="2505076"/>
          <a:ext cx="3019425" cy="809624"/>
        </a:xfrm>
        <a:prstGeom prst="wedgeRectCallout">
          <a:avLst>
            <a:gd name="adj1" fmla="val 1668"/>
            <a:gd name="adj2" fmla="val -78175"/>
          </a:avLst>
        </a:prstGeom>
        <a:solidFill>
          <a:srgbClr val="FFFFFF"/>
        </a:solidFill>
        <a:ln w="25400" cmpd="dbl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72000" tIns="72000" rIns="72000" bIns="36000" anchor="ctr" anchorCtr="1" upright="1">
          <a:noAutofit/>
        </a:bodyPr>
        <a:lstStyle/>
        <a:p>
          <a:pPr algn="just">
            <a:lnSpc>
              <a:spcPts val="1700"/>
            </a:lnSpc>
            <a:spcAft>
              <a:spcPts val="0"/>
            </a:spcAft>
          </a:pPr>
          <a:r>
            <a:rPr lang="ja-JP" altLang="en-US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４</a:t>
          </a:r>
          <a:r>
            <a:rPr lang="ja-JP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月～</a:t>
          </a:r>
          <a:r>
            <a:rPr lang="ja-JP" altLang="en-US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２</a:t>
          </a:r>
          <a:r>
            <a:rPr lang="ja-JP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月</a:t>
          </a:r>
          <a:r>
            <a:rPr lang="ja-JP" sz="11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の請求分は</a:t>
          </a:r>
          <a:r>
            <a:rPr lang="ja-JP" sz="1400" b="1" u="dbl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翌月</a:t>
          </a:r>
          <a:r>
            <a:rPr lang="ja-JP" sz="1100" b="1" u="dbl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の日付</a:t>
          </a:r>
          <a:r>
            <a:rPr lang="ja-JP" sz="11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、</a:t>
          </a:r>
          <a:endParaRPr lang="ja-JP" sz="1100" u="none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700"/>
            </a:lnSpc>
            <a:spcAft>
              <a:spcPts val="0"/>
            </a:spcAft>
          </a:pPr>
          <a:r>
            <a:rPr lang="ja-JP" altLang="en-US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３</a:t>
          </a:r>
          <a:r>
            <a:rPr lang="ja-JP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月分</a:t>
          </a:r>
          <a:r>
            <a:rPr lang="ja-JP" sz="11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は</a:t>
          </a:r>
          <a:r>
            <a:rPr lang="ja-JP" altLang="en-US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４</a:t>
          </a:r>
          <a:r>
            <a:rPr lang="ja-JP" sz="11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年</a:t>
          </a:r>
          <a:r>
            <a:rPr lang="ja-JP" altLang="en-US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３</a:t>
          </a:r>
          <a:r>
            <a:rPr lang="ja-JP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月</a:t>
          </a:r>
          <a:r>
            <a:rPr lang="ja-JP" altLang="en-US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３１</a:t>
          </a:r>
          <a:r>
            <a:rPr lang="ja-JP" sz="14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日</a:t>
          </a:r>
          <a:r>
            <a:rPr lang="ja-JP" sz="11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で</a:t>
          </a:r>
          <a:r>
            <a:rPr lang="ja-JP" altLang="en-US" sz="11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記入</a:t>
          </a:r>
          <a:endParaRPr lang="en-US" altLang="ja-JP" sz="1100" b="1" u="none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700"/>
            </a:lnSpc>
            <a:spcAft>
              <a:spcPts val="0"/>
            </a:spcAft>
          </a:pPr>
          <a:r>
            <a:rPr lang="ja-JP" sz="1100" b="1" u="none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してください。</a:t>
          </a:r>
          <a:endParaRPr lang="ja-JP" sz="1100" u="none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91439</xdr:colOff>
      <xdr:row>0</xdr:row>
      <xdr:rowOff>275235</xdr:rowOff>
    </xdr:from>
    <xdr:ext cx="2019014" cy="36676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BDE15EA-9F6A-4CBC-85C3-B41CAEEFA1F6}"/>
            </a:ext>
          </a:extLst>
        </xdr:cNvPr>
        <xdr:cNvSpPr/>
      </xdr:nvSpPr>
      <xdr:spPr>
        <a:xfrm>
          <a:off x="91439" y="275235"/>
          <a:ext cx="2019014" cy="366767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ja-JP" altLang="en-US" sz="22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古河　　・　　三和</a:t>
          </a:r>
        </a:p>
      </xdr:txBody>
    </xdr:sp>
    <xdr:clientData/>
  </xdr:oneCellAnchor>
  <xdr:oneCellAnchor>
    <xdr:from>
      <xdr:col>2</xdr:col>
      <xdr:colOff>1133476</xdr:colOff>
      <xdr:row>1</xdr:row>
      <xdr:rowOff>18060</xdr:rowOff>
    </xdr:from>
    <xdr:ext cx="2354448" cy="32573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CA5ED63-88F3-467C-9EEE-9ABDA39B4C50}"/>
            </a:ext>
          </a:extLst>
        </xdr:cNvPr>
        <xdr:cNvSpPr/>
      </xdr:nvSpPr>
      <xdr:spPr>
        <a:xfrm>
          <a:off x="2466976" y="303810"/>
          <a:ext cx="2354448" cy="3257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100" b="1" cap="none" spc="0">
              <a:ln w="0"/>
              <a:solidFill>
                <a:schemeClr val="tx1"/>
              </a:solidFill>
              <a:effectLst/>
            </a:rPr>
            <a:t>※</a:t>
          </a:r>
          <a:r>
            <a:rPr lang="ja-JP" altLang="en-US" sz="1100" b="1" cap="none" spc="0">
              <a:ln w="0"/>
              <a:solidFill>
                <a:schemeClr val="tx1"/>
              </a:solidFill>
              <a:effectLst/>
            </a:rPr>
            <a:t>該当地区を○で囲んでください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</a:rPr>
            <a:t>。</a:t>
          </a:r>
        </a:p>
      </xdr:txBody>
    </xdr:sp>
    <xdr:clientData/>
  </xdr:oneCellAnchor>
  <xdr:twoCellAnchor editAs="oneCell">
    <xdr:from>
      <xdr:col>12</xdr:col>
      <xdr:colOff>495301</xdr:colOff>
      <xdr:row>0</xdr:row>
      <xdr:rowOff>94425</xdr:rowOff>
    </xdr:from>
    <xdr:to>
      <xdr:col>12</xdr:col>
      <xdr:colOff>933451</xdr:colOff>
      <xdr:row>1</xdr:row>
      <xdr:rowOff>330447</xdr:rowOff>
    </xdr:to>
    <xdr:pic>
      <xdr:nvPicPr>
        <xdr:cNvPr id="4" name="図 3" descr="\\koga-NAS\古河\〒ポスト\ももちゃん共有\ももちゃんモノクロ.jpg">
          <a:extLst>
            <a:ext uri="{FF2B5EF4-FFF2-40B4-BE49-F238E27FC236}">
              <a16:creationId xmlns:a16="http://schemas.microsoft.com/office/drawing/2014/main" id="{4C71BCA0-0713-4DF3-BE47-3724EFAAA8E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94425"/>
          <a:ext cx="438150" cy="53129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91439</xdr:colOff>
      <xdr:row>24</xdr:row>
      <xdr:rowOff>275235</xdr:rowOff>
    </xdr:from>
    <xdr:ext cx="2019014" cy="36676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C553B8B-548D-4E7A-821F-F1479C9DE20C}"/>
            </a:ext>
          </a:extLst>
        </xdr:cNvPr>
        <xdr:cNvSpPr/>
      </xdr:nvSpPr>
      <xdr:spPr>
        <a:xfrm>
          <a:off x="91439" y="275235"/>
          <a:ext cx="2019014" cy="366767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ja-JP" altLang="en-US" sz="22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古河　　・　　三和</a:t>
          </a:r>
        </a:p>
      </xdr:txBody>
    </xdr:sp>
    <xdr:clientData/>
  </xdr:oneCellAnchor>
  <xdr:oneCellAnchor>
    <xdr:from>
      <xdr:col>2</xdr:col>
      <xdr:colOff>1133476</xdr:colOff>
      <xdr:row>25</xdr:row>
      <xdr:rowOff>18060</xdr:rowOff>
    </xdr:from>
    <xdr:ext cx="2354448" cy="32573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2AEE96D-50D7-45CD-AEEA-67365713BCB5}"/>
            </a:ext>
          </a:extLst>
        </xdr:cNvPr>
        <xdr:cNvSpPr/>
      </xdr:nvSpPr>
      <xdr:spPr>
        <a:xfrm>
          <a:off x="2466976" y="313335"/>
          <a:ext cx="2354448" cy="3257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100" b="1" cap="none" spc="0">
              <a:ln w="0"/>
              <a:solidFill>
                <a:schemeClr val="tx1"/>
              </a:solidFill>
              <a:effectLst/>
            </a:rPr>
            <a:t>※</a:t>
          </a:r>
          <a:r>
            <a:rPr lang="ja-JP" altLang="en-US" sz="1100" b="1" cap="none" spc="0">
              <a:ln w="0"/>
              <a:solidFill>
                <a:schemeClr val="tx1"/>
              </a:solidFill>
              <a:effectLst/>
            </a:rPr>
            <a:t>該当地区を○で囲んでください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</a:rPr>
            <a:t>。</a:t>
          </a:r>
        </a:p>
      </xdr:txBody>
    </xdr:sp>
    <xdr:clientData/>
  </xdr:oneCellAnchor>
  <xdr:oneCellAnchor>
    <xdr:from>
      <xdr:col>12</xdr:col>
      <xdr:colOff>495301</xdr:colOff>
      <xdr:row>24</xdr:row>
      <xdr:rowOff>94425</xdr:rowOff>
    </xdr:from>
    <xdr:ext cx="438150" cy="531297"/>
    <xdr:pic>
      <xdr:nvPicPr>
        <xdr:cNvPr id="7" name="図 6" descr="\\koga-NAS\古河\〒ポスト\ももちゃん共有\ももちゃんモノクロ.jpg">
          <a:extLst>
            <a:ext uri="{FF2B5EF4-FFF2-40B4-BE49-F238E27FC236}">
              <a16:creationId xmlns:a16="http://schemas.microsoft.com/office/drawing/2014/main" id="{5DA0B4B0-8593-4375-94A5-E89408301326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1" y="94425"/>
          <a:ext cx="438150" cy="53129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91439</xdr:colOff>
      <xdr:row>1</xdr:row>
      <xdr:rowOff>303810</xdr:rowOff>
    </xdr:from>
    <xdr:ext cx="2019014" cy="366767"/>
    <xdr:sp macro="[0]!正方形長方形1_Click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439" y="303810"/>
          <a:ext cx="2019014" cy="366767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ja-JP" altLang="en-US" sz="22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古河　　・　　三和</a:t>
          </a:r>
        </a:p>
      </xdr:txBody>
    </xdr:sp>
    <xdr:clientData/>
  </xdr:oneCellAnchor>
  <xdr:oneCellAnchor>
    <xdr:from>
      <xdr:col>2</xdr:col>
      <xdr:colOff>1209675</xdr:colOff>
      <xdr:row>2</xdr:row>
      <xdr:rowOff>18060</xdr:rowOff>
    </xdr:from>
    <xdr:ext cx="2325873" cy="32573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43175" y="303810"/>
          <a:ext cx="2325873" cy="3257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100" b="1" cap="none" spc="0">
              <a:ln w="0"/>
              <a:solidFill>
                <a:schemeClr val="tx1"/>
              </a:solidFill>
              <a:effectLst/>
            </a:rPr>
            <a:t>※</a:t>
          </a:r>
          <a:r>
            <a:rPr lang="ja-JP" altLang="en-US" sz="1100" b="1" cap="none" spc="0">
              <a:ln w="0"/>
              <a:solidFill>
                <a:schemeClr val="tx1"/>
              </a:solidFill>
              <a:effectLst/>
            </a:rPr>
            <a:t>該当地区を○で囲んでください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</a:rPr>
            <a:t>。</a:t>
          </a:r>
        </a:p>
      </xdr:txBody>
    </xdr:sp>
    <xdr:clientData/>
  </xdr:oneCellAnchor>
  <xdr:twoCellAnchor editAs="oneCell">
    <xdr:from>
      <xdr:col>12</xdr:col>
      <xdr:colOff>495301</xdr:colOff>
      <xdr:row>1</xdr:row>
      <xdr:rowOff>123000</xdr:rowOff>
    </xdr:from>
    <xdr:to>
      <xdr:col>12</xdr:col>
      <xdr:colOff>933451</xdr:colOff>
      <xdr:row>3</xdr:row>
      <xdr:rowOff>16122</xdr:rowOff>
    </xdr:to>
    <xdr:pic>
      <xdr:nvPicPr>
        <xdr:cNvPr id="4" name="図 3" descr="\\koga-NAS\古河\〒ポスト\ももちゃん共有\ももちゃんモノクロ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1" y="123000"/>
          <a:ext cx="438150" cy="5312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15874</xdr:colOff>
      <xdr:row>1</xdr:row>
      <xdr:rowOff>247650</xdr:rowOff>
    </xdr:from>
    <xdr:to>
      <xdr:col>1</xdr:col>
      <xdr:colOff>587374</xdr:colOff>
      <xdr:row>3</xdr:row>
      <xdr:rowOff>66675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CF2C55C-E4FA-44B5-83F9-D9507968F985}"/>
            </a:ext>
          </a:extLst>
        </xdr:cNvPr>
        <xdr:cNvSpPr/>
      </xdr:nvSpPr>
      <xdr:spPr>
        <a:xfrm>
          <a:off x="15874" y="684213"/>
          <a:ext cx="793750" cy="4540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325437</xdr:colOff>
      <xdr:row>16</xdr:row>
      <xdr:rowOff>196850</xdr:rowOff>
    </xdr:from>
    <xdr:to>
      <xdr:col>5</xdr:col>
      <xdr:colOff>144462</xdr:colOff>
      <xdr:row>17</xdr:row>
      <xdr:rowOff>263525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2204E4-96A2-4BBD-99B2-5149EF97E104}"/>
            </a:ext>
          </a:extLst>
        </xdr:cNvPr>
        <xdr:cNvSpPr/>
      </xdr:nvSpPr>
      <xdr:spPr>
        <a:xfrm>
          <a:off x="2928937" y="5848350"/>
          <a:ext cx="2200275" cy="431800"/>
        </a:xfrm>
        <a:prstGeom prst="wedgeRoundRectCallout">
          <a:avLst>
            <a:gd name="adj1" fmla="val -1593"/>
            <a:gd name="adj2" fmla="val 92623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rtlCol="0" anchor="ctr" anchorCtr="1"/>
        <a:lstStyle/>
        <a:p>
          <a:pPr algn="l"/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自動計算となっています。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57150</xdr:colOff>
      <xdr:row>17</xdr:row>
      <xdr:rowOff>123825</xdr:rowOff>
    </xdr:from>
    <xdr:to>
      <xdr:col>8</xdr:col>
      <xdr:colOff>438150</xdr:colOff>
      <xdr:row>19</xdr:row>
      <xdr:rowOff>209550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D74E3F8-E2EE-4622-8A0B-93C6158FDDFE}"/>
            </a:ext>
          </a:extLst>
        </xdr:cNvPr>
        <xdr:cNvSpPr/>
      </xdr:nvSpPr>
      <xdr:spPr>
        <a:xfrm>
          <a:off x="6810375" y="6029325"/>
          <a:ext cx="904875" cy="723900"/>
        </a:xfrm>
        <a:prstGeom prst="ellipse">
          <a:avLst/>
        </a:prstGeom>
        <a:noFill/>
        <a:ln w="5715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485775</xdr:colOff>
      <xdr:row>0</xdr:row>
      <xdr:rowOff>133350</xdr:rowOff>
    </xdr:from>
    <xdr:to>
      <xdr:col>12</xdr:col>
      <xdr:colOff>149225</xdr:colOff>
      <xdr:row>1</xdr:row>
      <xdr:rowOff>192088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16F76970-7F02-467A-B7E3-E5F0FA03C429}"/>
            </a:ext>
          </a:extLst>
        </xdr:cNvPr>
        <xdr:cNvSpPr txBox="1">
          <a:spLocks noChangeArrowheads="1"/>
        </xdr:cNvSpPr>
      </xdr:nvSpPr>
      <xdr:spPr bwMode="auto">
        <a:xfrm>
          <a:off x="8982075" y="133350"/>
          <a:ext cx="1016000" cy="496888"/>
        </a:xfrm>
        <a:prstGeom prst="rect">
          <a:avLst/>
        </a:prstGeom>
        <a:solidFill>
          <a:srgbClr val="FFFFFF"/>
        </a:solidFill>
        <a:ln w="25400" cmpd="dbl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rot="0" vert="horz" wrap="square" lIns="74295" tIns="10800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solidFill>
                <a:srgbClr val="FF0000"/>
              </a:solidFill>
              <a:effectLst/>
              <a:latin typeface="Century" panose="02040604050505020304" pitchFamily="18" charset="0"/>
              <a:ea typeface="HGP創英角ﾎﾟｯﾌﾟ体" panose="040B0A00000000000000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103188</xdr:colOff>
      <xdr:row>7</xdr:row>
      <xdr:rowOff>264390</xdr:rowOff>
    </xdr:from>
    <xdr:to>
      <xdr:col>12</xdr:col>
      <xdr:colOff>1303338</xdr:colOff>
      <xdr:row>9</xdr:row>
      <xdr:rowOff>188189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685ED5B3-44FD-4D58-A88E-74EB26ABA32C}"/>
            </a:ext>
          </a:extLst>
        </xdr:cNvPr>
        <xdr:cNvSpPr/>
      </xdr:nvSpPr>
      <xdr:spPr>
        <a:xfrm>
          <a:off x="9310688" y="2629765"/>
          <a:ext cx="1858963" cy="654049"/>
        </a:xfrm>
        <a:prstGeom prst="wedgeRoundRectCallout">
          <a:avLst>
            <a:gd name="adj1" fmla="val -34588"/>
            <a:gd name="adj2" fmla="val -93302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7200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月遅れ欄には、</a:t>
          </a:r>
          <a:endParaRPr kumimoji="1" lang="en-US" altLang="ja-JP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月数をご入力ください。</a:t>
          </a:r>
          <a:endParaRPr kumimoji="1" lang="en-US" altLang="ja-JP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308837</xdr:colOff>
      <xdr:row>2</xdr:row>
      <xdr:rowOff>224270</xdr:rowOff>
    </xdr:from>
    <xdr:to>
      <xdr:col>11</xdr:col>
      <xdr:colOff>628213</xdr:colOff>
      <xdr:row>5</xdr:row>
      <xdr:rowOff>176645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FE4EA3D3-7136-4A1B-83B3-551ECC3AC637}"/>
            </a:ext>
          </a:extLst>
        </xdr:cNvPr>
        <xdr:cNvSpPr/>
      </xdr:nvSpPr>
      <xdr:spPr>
        <a:xfrm>
          <a:off x="7595462" y="946583"/>
          <a:ext cx="2240251" cy="865187"/>
        </a:xfrm>
        <a:prstGeom prst="ellipse">
          <a:avLst/>
        </a:prstGeom>
        <a:noFill/>
        <a:ln w="57150" cmpd="thinThick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445078</xdr:colOff>
      <xdr:row>5</xdr:row>
      <xdr:rowOff>322119</xdr:rowOff>
    </xdr:from>
    <xdr:to>
      <xdr:col>10</xdr:col>
      <xdr:colOff>661554</xdr:colOff>
      <xdr:row>7</xdr:row>
      <xdr:rowOff>253712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D9C53571-BA3C-4FC9-95FB-3F66186A6CAD}"/>
            </a:ext>
          </a:extLst>
        </xdr:cNvPr>
        <xdr:cNvSpPr/>
      </xdr:nvSpPr>
      <xdr:spPr>
        <a:xfrm>
          <a:off x="7718714" y="1967346"/>
          <a:ext cx="1437408" cy="658957"/>
        </a:xfrm>
        <a:prstGeom prst="wedgeRoundRectCallout">
          <a:avLst>
            <a:gd name="adj1" fmla="val -1698"/>
            <a:gd name="adj2" fmla="val -69693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7200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注意！忘れずに</a:t>
          </a:r>
          <a:endParaRPr kumimoji="1" lang="en-US" altLang="ja-JP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ご入力ください。</a:t>
          </a:r>
        </a:p>
      </xdr:txBody>
    </xdr:sp>
    <xdr:clientData/>
  </xdr:twoCellAnchor>
  <xdr:twoCellAnchor>
    <xdr:from>
      <xdr:col>2</xdr:col>
      <xdr:colOff>341313</xdr:colOff>
      <xdr:row>12</xdr:row>
      <xdr:rowOff>103187</xdr:rowOff>
    </xdr:from>
    <xdr:to>
      <xdr:col>4</xdr:col>
      <xdr:colOff>603249</xdr:colOff>
      <xdr:row>15</xdr:row>
      <xdr:rowOff>341313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F90E647F-9A6B-4B0C-A873-4FEFDB7CDAE3}"/>
            </a:ext>
          </a:extLst>
        </xdr:cNvPr>
        <xdr:cNvSpPr/>
      </xdr:nvSpPr>
      <xdr:spPr>
        <a:xfrm>
          <a:off x="1674813" y="4294187"/>
          <a:ext cx="2952749" cy="1333501"/>
        </a:xfrm>
        <a:prstGeom prst="wedgeRoundRectCallout">
          <a:avLst>
            <a:gd name="adj1" fmla="val 40049"/>
            <a:gd name="adj2" fmla="val -78867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46800" rIns="7200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marL="0" indent="0"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注意！！金額にご注意ください。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indent="0"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R3.3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月分まで　  ：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4,401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円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indent="0"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　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R3.4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月～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9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月分　：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4,482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  <a:cs typeface="+mn-cs"/>
            </a:rPr>
            <a:t>円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  <a:cs typeface="+mn-cs"/>
          </a:endParaRPr>
        </a:p>
        <a:p>
          <a:pPr marL="0" indent="0" algn="l">
            <a:lnSpc>
              <a:spcPts val="2000"/>
            </a:lnSpc>
          </a:pPr>
          <a:r>
            <a:rPr kumimoji="1" lang="ja-JP" altLang="en-US" sz="1400" b="1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400" b="1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R3.10</a:t>
          </a:r>
          <a:r>
            <a:rPr kumimoji="1" lang="ja-JP" altLang="en-US" sz="1400" b="1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月分～　　 ： </a:t>
          </a:r>
          <a:r>
            <a:rPr kumimoji="1" lang="en-US" altLang="ja-JP" sz="1400" b="1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4,471</a:t>
          </a:r>
          <a:r>
            <a:rPr kumimoji="1" lang="ja-JP" altLang="en-US" sz="1400" b="1" i="0" u="none" strike="noStrik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</a:t>
          </a:r>
          <a:endParaRPr kumimoji="0" lang="en-US" altLang="ja-JP" sz="1400" b="0" i="0" u="none" strike="noStrike">
            <a:solidFill>
              <a:schemeClr val="lt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619125</xdr:colOff>
      <xdr:row>12</xdr:row>
      <xdr:rowOff>198437</xdr:rowOff>
    </xdr:from>
    <xdr:to>
      <xdr:col>10</xdr:col>
      <xdr:colOff>142874</xdr:colOff>
      <xdr:row>16</xdr:row>
      <xdr:rowOff>161925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EC3E9D63-8037-448F-B898-6C0E7E13360A}"/>
            </a:ext>
          </a:extLst>
        </xdr:cNvPr>
        <xdr:cNvSpPr/>
      </xdr:nvSpPr>
      <xdr:spPr>
        <a:xfrm>
          <a:off x="5603875" y="4389437"/>
          <a:ext cx="3047999" cy="1423988"/>
        </a:xfrm>
        <a:prstGeom prst="wedgeRoundRectCallout">
          <a:avLst>
            <a:gd name="adj1" fmla="val 8949"/>
            <a:gd name="adj2" fmla="val 71872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1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要支援１、要支援２、事業対象者、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該当する欄に〇印をご入力ください。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入力された数が自動集計されます。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</a:rPr>
            <a:t>※</a:t>
          </a:r>
          <a:r>
            <a:rPr kumimoji="1" lang="ja-JP" altLang="en-US" sz="1200" b="1">
              <a:solidFill>
                <a:sysClr val="windowText" lastClr="000000"/>
              </a:solidFill>
            </a:rPr>
            <a:t>区変中・利用がなかった方の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 入力は不要です。</a:t>
          </a:r>
        </a:p>
      </xdr:txBody>
    </xdr:sp>
    <xdr:clientData/>
  </xdr:twoCellAnchor>
  <xdr:twoCellAnchor>
    <xdr:from>
      <xdr:col>3</xdr:col>
      <xdr:colOff>1373188</xdr:colOff>
      <xdr:row>4</xdr:row>
      <xdr:rowOff>214312</xdr:rowOff>
    </xdr:from>
    <xdr:to>
      <xdr:col>4</xdr:col>
      <xdr:colOff>952499</xdr:colOff>
      <xdr:row>11</xdr:row>
      <xdr:rowOff>77787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E0748485-0D1C-49A9-A7E3-CB8F35D1953A}"/>
            </a:ext>
          </a:extLst>
        </xdr:cNvPr>
        <xdr:cNvSpPr/>
      </xdr:nvSpPr>
      <xdr:spPr>
        <a:xfrm>
          <a:off x="3976688" y="1627187"/>
          <a:ext cx="1000124" cy="2276475"/>
        </a:xfrm>
        <a:prstGeom prst="ellipse">
          <a:avLst/>
        </a:prstGeom>
        <a:noFill/>
        <a:ln w="57150" cmpd="thinThick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1362076</xdr:colOff>
      <xdr:row>4</xdr:row>
      <xdr:rowOff>171450</xdr:rowOff>
    </xdr:from>
    <xdr:to>
      <xdr:col>4</xdr:col>
      <xdr:colOff>942975</xdr:colOff>
      <xdr:row>11</xdr:row>
      <xdr:rowOff>66675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7489BBFB-2820-4FC7-993D-018903091D5F}"/>
            </a:ext>
          </a:extLst>
        </xdr:cNvPr>
        <xdr:cNvSpPr/>
      </xdr:nvSpPr>
      <xdr:spPr>
        <a:xfrm>
          <a:off x="3848101" y="1609725"/>
          <a:ext cx="1000124" cy="2276475"/>
        </a:xfrm>
        <a:prstGeom prst="ellipse">
          <a:avLst/>
        </a:prstGeom>
        <a:noFill/>
        <a:ln w="57150" cmpd="thinThick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4E3F-0940-4585-A52A-E6B403341AB1}">
  <dimension ref="A1:M23"/>
  <sheetViews>
    <sheetView topLeftCell="A16" workbookViewId="0">
      <selection activeCell="F2" sqref="F2"/>
    </sheetView>
  </sheetViews>
  <sheetFormatPr defaultRowHeight="13.5" x14ac:dyDescent="0.15"/>
  <cols>
    <col min="1" max="1" width="5.625" style="67" customWidth="1"/>
    <col min="2" max="2" width="10.625" style="67" customWidth="1"/>
    <col min="3" max="11" width="7.875" style="67" customWidth="1"/>
    <col min="12" max="16384" width="9" style="67"/>
  </cols>
  <sheetData>
    <row r="1" spans="1:13" ht="39.950000000000003" customHeight="1" x14ac:dyDescent="0.15">
      <c r="A1" s="139" t="s">
        <v>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3" ht="39.950000000000003" customHeight="1" x14ac:dyDescent="0.25">
      <c r="A2" s="68"/>
      <c r="B2" s="140" t="s">
        <v>83</v>
      </c>
      <c r="C2" s="140"/>
      <c r="D2" s="69"/>
      <c r="E2" s="68" t="s">
        <v>65</v>
      </c>
      <c r="F2" s="69"/>
      <c r="G2" s="70" t="s">
        <v>82</v>
      </c>
      <c r="H2" s="68" t="s">
        <v>66</v>
      </c>
      <c r="I2" s="68" t="s">
        <v>67</v>
      </c>
      <c r="J2" s="68" t="s">
        <v>68</v>
      </c>
      <c r="K2" s="68"/>
    </row>
    <row r="3" spans="1:13" ht="30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3" ht="24.95" customHeight="1" x14ac:dyDescent="0.15">
      <c r="A4" s="72"/>
      <c r="B4" s="72"/>
      <c r="C4" s="72"/>
      <c r="D4" s="72"/>
      <c r="E4" s="72"/>
      <c r="F4" s="72"/>
      <c r="G4" s="73"/>
      <c r="H4" s="73" t="s">
        <v>69</v>
      </c>
      <c r="I4" s="74" t="s">
        <v>65</v>
      </c>
      <c r="J4" s="74" t="s">
        <v>70</v>
      </c>
      <c r="K4" s="75" t="s">
        <v>71</v>
      </c>
    </row>
    <row r="5" spans="1:13" ht="24.95" customHeight="1" x14ac:dyDescent="0.15">
      <c r="A5" s="141" t="s">
        <v>43</v>
      </c>
      <c r="B5" s="141"/>
      <c r="C5" s="141"/>
      <c r="D5" s="141"/>
      <c r="E5" s="141"/>
      <c r="F5" s="72"/>
      <c r="G5" s="72"/>
      <c r="H5" s="72"/>
    </row>
    <row r="6" spans="1:13" ht="24.95" customHeight="1" x14ac:dyDescent="0.15">
      <c r="A6" s="143" t="s">
        <v>75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3" ht="24.95" customHeight="1" x14ac:dyDescent="0.15">
      <c r="A7" s="72"/>
      <c r="B7" s="72"/>
      <c r="C7" s="72"/>
      <c r="D7" s="72"/>
      <c r="E7" s="72"/>
      <c r="F7" s="72"/>
      <c r="G7" s="72"/>
      <c r="H7" s="72"/>
    </row>
    <row r="8" spans="1:13" ht="30" customHeight="1" x14ac:dyDescent="0.15">
      <c r="A8" s="76"/>
      <c r="B8" s="72"/>
      <c r="C8" s="72"/>
      <c r="D8" s="72"/>
      <c r="E8" s="142" t="s">
        <v>44</v>
      </c>
      <c r="F8" s="142"/>
      <c r="G8" s="72"/>
      <c r="H8" s="72"/>
      <c r="I8" s="72"/>
    </row>
    <row r="9" spans="1:13" ht="30" customHeight="1" x14ac:dyDescent="0.15">
      <c r="E9" s="137" t="s">
        <v>45</v>
      </c>
      <c r="F9" s="137"/>
      <c r="G9" s="138"/>
      <c r="H9" s="138"/>
      <c r="I9" s="138"/>
      <c r="J9" s="138"/>
      <c r="K9" s="138"/>
      <c r="L9" s="72"/>
      <c r="M9" s="72"/>
    </row>
    <row r="10" spans="1:13" ht="35.1" customHeight="1" x14ac:dyDescent="0.15">
      <c r="E10" s="137" t="s">
        <v>46</v>
      </c>
      <c r="F10" s="137"/>
      <c r="G10" s="148"/>
      <c r="H10" s="138"/>
      <c r="I10" s="138"/>
      <c r="J10" s="138"/>
      <c r="K10" s="138"/>
      <c r="L10" s="72"/>
      <c r="M10" s="72"/>
    </row>
    <row r="11" spans="1:13" ht="30" customHeight="1" x14ac:dyDescent="0.2">
      <c r="E11" s="149" t="s">
        <v>47</v>
      </c>
      <c r="F11" s="149"/>
      <c r="G11" s="150"/>
      <c r="H11" s="150"/>
      <c r="I11" s="150"/>
      <c r="J11" s="150"/>
      <c r="K11" s="77" t="s">
        <v>48</v>
      </c>
      <c r="L11" s="72"/>
      <c r="M11" s="72"/>
    </row>
    <row r="12" spans="1:13" ht="35.1" customHeight="1" x14ac:dyDescent="0.15">
      <c r="E12" s="76"/>
      <c r="F12" s="72"/>
      <c r="G12" s="72"/>
      <c r="H12" s="72"/>
      <c r="I12" s="72"/>
      <c r="J12" s="72"/>
      <c r="K12" s="72"/>
      <c r="L12" s="72"/>
    </row>
    <row r="13" spans="1:13" ht="24.95" customHeight="1" thickBot="1" x14ac:dyDescent="0.2">
      <c r="A13" s="151" t="s">
        <v>49</v>
      </c>
      <c r="B13" s="151"/>
      <c r="C13" s="151"/>
      <c r="D13" s="151"/>
    </row>
    <row r="14" spans="1:13" ht="30" customHeight="1" thickTop="1" x14ac:dyDescent="0.15">
      <c r="B14" s="152" t="s">
        <v>50</v>
      </c>
      <c r="C14" s="153"/>
      <c r="D14" s="80" t="s">
        <v>51</v>
      </c>
      <c r="E14" s="80" t="s">
        <v>52</v>
      </c>
      <c r="F14" s="80" t="s">
        <v>53</v>
      </c>
      <c r="G14" s="80" t="s">
        <v>54</v>
      </c>
      <c r="H14" s="80" t="s">
        <v>51</v>
      </c>
      <c r="I14" s="80" t="s">
        <v>52</v>
      </c>
      <c r="J14" s="80" t="s">
        <v>53</v>
      </c>
      <c r="K14" s="81" t="s">
        <v>55</v>
      </c>
    </row>
    <row r="15" spans="1:13" ht="54.95" customHeight="1" thickBot="1" x14ac:dyDescent="0.2">
      <c r="B15" s="154"/>
      <c r="C15" s="155"/>
      <c r="D15" s="82"/>
      <c r="E15" s="82" t="str">
        <f>IF(OR(G15="￥",F15="￥",F15=""),"",IF(INT(J23/1000000),MOD(INT(J23/1000000),10),"￥"))</f>
        <v/>
      </c>
      <c r="F15" s="82" t="str">
        <f>IF(OR(G15="￥",G15=""),"",IF(INT(J23/100000),MOD(INT(J23/100000),10),"￥"))</f>
        <v/>
      </c>
      <c r="G15" s="82" t="str">
        <f>IF(J23=0,"",IF(INT(J23/10000),MOD(INT(J23/10000),10),"￥"))</f>
        <v/>
      </c>
      <c r="H15" s="82" t="str">
        <f>IF(INT(J23/1000),MOD(INT(J23/1000),10),"")</f>
        <v/>
      </c>
      <c r="I15" s="82" t="str">
        <f>IF(INT(J23/100),MOD(INT(J23/100),10),"")</f>
        <v/>
      </c>
      <c r="J15" s="82" t="str">
        <f>IF(INT(J23/10),MOD(INT(J23/10),10),"")</f>
        <v/>
      </c>
      <c r="K15" s="83" t="str">
        <f>IF(INT(J23/1),MOD(INT(J23/1),10),"")</f>
        <v/>
      </c>
    </row>
    <row r="16" spans="1:13" ht="24.95" customHeight="1" thickTop="1" x14ac:dyDescent="0.15">
      <c r="B16" s="156" t="s">
        <v>56</v>
      </c>
      <c r="C16" s="156"/>
      <c r="D16" s="156"/>
      <c r="E16" s="156"/>
      <c r="F16" s="156"/>
      <c r="G16" s="156"/>
      <c r="H16" s="156"/>
      <c r="I16" s="156"/>
      <c r="J16" s="156"/>
      <c r="K16" s="156"/>
    </row>
    <row r="17" spans="1:11" ht="24.95" customHeight="1" x14ac:dyDescent="0.15"/>
    <row r="18" spans="1:11" ht="24.95" customHeight="1" x14ac:dyDescent="0.15">
      <c r="A18" s="137" t="s">
        <v>57</v>
      </c>
      <c r="B18" s="137"/>
    </row>
    <row r="19" spans="1:11" ht="39.950000000000003" customHeight="1" x14ac:dyDescent="0.15">
      <c r="B19" s="157" t="s">
        <v>58</v>
      </c>
      <c r="C19" s="157"/>
      <c r="D19" s="157"/>
      <c r="E19" s="157"/>
      <c r="F19" s="157"/>
      <c r="G19" s="78" t="s">
        <v>59</v>
      </c>
      <c r="H19" s="157" t="s">
        <v>60</v>
      </c>
      <c r="I19" s="157"/>
      <c r="J19" s="158" t="s">
        <v>61</v>
      </c>
      <c r="K19" s="159"/>
    </row>
    <row r="20" spans="1:11" ht="45" customHeight="1" x14ac:dyDescent="0.15">
      <c r="B20" s="144" t="s">
        <v>72</v>
      </c>
      <c r="C20" s="144"/>
      <c r="D20" s="144"/>
      <c r="E20" s="144"/>
      <c r="F20" s="144"/>
      <c r="G20" s="79"/>
      <c r="H20" s="145">
        <v>4401</v>
      </c>
      <c r="I20" s="145"/>
      <c r="J20" s="146">
        <f>G20*H20</f>
        <v>0</v>
      </c>
      <c r="K20" s="147"/>
    </row>
    <row r="21" spans="1:11" ht="45" customHeight="1" x14ac:dyDescent="0.15">
      <c r="B21" s="144" t="s">
        <v>62</v>
      </c>
      <c r="C21" s="144"/>
      <c r="D21" s="144"/>
      <c r="E21" s="144"/>
      <c r="F21" s="144"/>
      <c r="G21" s="79"/>
      <c r="H21" s="145">
        <v>3063</v>
      </c>
      <c r="I21" s="145"/>
      <c r="J21" s="146">
        <f t="shared" ref="J21:J22" si="0">G21*H21</f>
        <v>0</v>
      </c>
      <c r="K21" s="147"/>
    </row>
    <row r="22" spans="1:11" ht="45" customHeight="1" thickBot="1" x14ac:dyDescent="0.2">
      <c r="B22" s="163" t="s">
        <v>63</v>
      </c>
      <c r="C22" s="163"/>
      <c r="D22" s="163"/>
      <c r="E22" s="163"/>
      <c r="F22" s="163"/>
      <c r="G22" s="79"/>
      <c r="H22" s="164">
        <v>3063</v>
      </c>
      <c r="I22" s="164"/>
      <c r="J22" s="146">
        <f t="shared" si="0"/>
        <v>0</v>
      </c>
      <c r="K22" s="147"/>
    </row>
    <row r="23" spans="1:11" ht="50.1" customHeight="1" thickTop="1" x14ac:dyDescent="0.15">
      <c r="B23" s="160" t="s">
        <v>64</v>
      </c>
      <c r="C23" s="160"/>
      <c r="D23" s="160"/>
      <c r="E23" s="160"/>
      <c r="F23" s="160"/>
      <c r="G23" s="160"/>
      <c r="H23" s="160"/>
      <c r="I23" s="160"/>
      <c r="J23" s="161">
        <f>SUM(J20:K22)</f>
        <v>0</v>
      </c>
      <c r="K23" s="162"/>
    </row>
  </sheetData>
  <sheetProtection sheet="1" objects="1" scenarios="1" selectLockedCells="1"/>
  <mergeCells count="29">
    <mergeCell ref="B23:I23"/>
    <mergeCell ref="J23:K23"/>
    <mergeCell ref="B21:F21"/>
    <mergeCell ref="H21:I21"/>
    <mergeCell ref="J21:K21"/>
    <mergeCell ref="B22:F22"/>
    <mergeCell ref="H22:I22"/>
    <mergeCell ref="J22:K22"/>
    <mergeCell ref="B20:F20"/>
    <mergeCell ref="H20:I20"/>
    <mergeCell ref="J20:K20"/>
    <mergeCell ref="E10:F10"/>
    <mergeCell ref="G10:K10"/>
    <mergeCell ref="E11:F11"/>
    <mergeCell ref="G11:J11"/>
    <mergeCell ref="A13:D13"/>
    <mergeCell ref="B14:C15"/>
    <mergeCell ref="B16:K16"/>
    <mergeCell ref="A18:B18"/>
    <mergeCell ref="B19:F19"/>
    <mergeCell ref="H19:I19"/>
    <mergeCell ref="J19:K19"/>
    <mergeCell ref="E9:F9"/>
    <mergeCell ref="G9:K9"/>
    <mergeCell ref="A1:K1"/>
    <mergeCell ref="B2:C2"/>
    <mergeCell ref="A5:E5"/>
    <mergeCell ref="E8:F8"/>
    <mergeCell ref="A6:K6"/>
  </mergeCells>
  <phoneticPr fontId="1"/>
  <pageMargins left="0.78740157480314965" right="0.78740157480314965" top="0.98425196850393704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3F4EF-B5F0-4D7C-8741-D3800BB84CB5}">
  <sheetPr>
    <tabColor rgb="FF0070C0"/>
  </sheetPr>
  <dimension ref="A1:R24"/>
  <sheetViews>
    <sheetView tabSelected="1" zoomScaleNormal="100" workbookViewId="0">
      <selection activeCell="G22" sqref="G22"/>
    </sheetView>
  </sheetViews>
  <sheetFormatPr defaultRowHeight="13.5" x14ac:dyDescent="0.15"/>
  <cols>
    <col min="1" max="1" width="5.625" style="67" customWidth="1"/>
    <col min="2" max="2" width="10.625" style="67" customWidth="1"/>
    <col min="3" max="11" width="7.875" style="67" customWidth="1"/>
    <col min="12" max="16384" width="9" style="67"/>
  </cols>
  <sheetData>
    <row r="1" spans="1:13" ht="60" customHeight="1" x14ac:dyDescent="0.15">
      <c r="A1" s="139" t="s">
        <v>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3" ht="39.950000000000003" customHeight="1" x14ac:dyDescent="0.25">
      <c r="A2" s="68"/>
      <c r="B2" s="140" t="s">
        <v>83</v>
      </c>
      <c r="C2" s="140"/>
      <c r="D2" s="69"/>
      <c r="E2" s="68" t="s">
        <v>65</v>
      </c>
      <c r="F2" s="69"/>
      <c r="G2" s="70" t="s">
        <v>82</v>
      </c>
      <c r="H2" s="68" t="s">
        <v>66</v>
      </c>
      <c r="I2" s="68" t="s">
        <v>67</v>
      </c>
      <c r="J2" s="68" t="s">
        <v>68</v>
      </c>
      <c r="K2" s="68"/>
    </row>
    <row r="3" spans="1:13" ht="30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3" ht="24.95" customHeight="1" x14ac:dyDescent="0.15">
      <c r="A4" s="72"/>
      <c r="B4" s="72"/>
      <c r="C4" s="72"/>
      <c r="D4" s="72"/>
      <c r="E4" s="72"/>
      <c r="F4" s="72"/>
      <c r="G4" s="87"/>
      <c r="H4" s="87" t="s">
        <v>69</v>
      </c>
      <c r="I4" s="74" t="s">
        <v>65</v>
      </c>
      <c r="J4" s="74" t="s">
        <v>70</v>
      </c>
      <c r="K4" s="75" t="s">
        <v>71</v>
      </c>
    </row>
    <row r="5" spans="1:13" ht="24.95" customHeight="1" x14ac:dyDescent="0.15">
      <c r="A5" s="141" t="s">
        <v>43</v>
      </c>
      <c r="B5" s="141"/>
      <c r="C5" s="141"/>
      <c r="D5" s="141"/>
      <c r="E5" s="141"/>
      <c r="F5" s="72"/>
      <c r="G5" s="72"/>
      <c r="H5" s="72"/>
    </row>
    <row r="6" spans="1:13" ht="24.95" customHeight="1" x14ac:dyDescent="0.15">
      <c r="A6" s="143" t="s">
        <v>75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3" ht="24.95" customHeight="1" x14ac:dyDescent="0.15">
      <c r="A7" s="72"/>
      <c r="B7" s="72"/>
      <c r="C7" s="72"/>
      <c r="D7" s="72"/>
      <c r="E7" s="72"/>
      <c r="F7" s="72"/>
      <c r="G7" s="72"/>
      <c r="H7" s="72"/>
    </row>
    <row r="8" spans="1:13" ht="30" customHeight="1" x14ac:dyDescent="0.15">
      <c r="A8" s="89"/>
      <c r="B8" s="72"/>
      <c r="C8" s="72"/>
      <c r="D8" s="72"/>
      <c r="E8" s="142" t="s">
        <v>44</v>
      </c>
      <c r="F8" s="142"/>
      <c r="G8" s="72"/>
      <c r="H8" s="72"/>
      <c r="I8" s="72"/>
    </row>
    <row r="9" spans="1:13" ht="30" customHeight="1" x14ac:dyDescent="0.15">
      <c r="E9" s="137" t="s">
        <v>45</v>
      </c>
      <c r="F9" s="137"/>
      <c r="G9" s="138"/>
      <c r="H9" s="138"/>
      <c r="I9" s="138"/>
      <c r="J9" s="138"/>
      <c r="K9" s="138"/>
      <c r="L9" s="72"/>
      <c r="M9" s="72"/>
    </row>
    <row r="10" spans="1:13" ht="35.1" customHeight="1" x14ac:dyDescent="0.15">
      <c r="E10" s="137" t="s">
        <v>46</v>
      </c>
      <c r="F10" s="137"/>
      <c r="G10" s="148"/>
      <c r="H10" s="138"/>
      <c r="I10" s="138"/>
      <c r="J10" s="138"/>
      <c r="K10" s="138"/>
      <c r="L10" s="72"/>
      <c r="M10" s="72"/>
    </row>
    <row r="11" spans="1:13" ht="30" customHeight="1" x14ac:dyDescent="0.2">
      <c r="E11" s="149" t="s">
        <v>47</v>
      </c>
      <c r="F11" s="149"/>
      <c r="G11" s="150"/>
      <c r="H11" s="150"/>
      <c r="I11" s="150"/>
      <c r="J11" s="150"/>
      <c r="K11" s="77" t="s">
        <v>48</v>
      </c>
      <c r="L11" s="72"/>
      <c r="M11" s="72"/>
    </row>
    <row r="12" spans="1:13" ht="35.1" customHeight="1" x14ac:dyDescent="0.15">
      <c r="E12" s="89"/>
      <c r="F12" s="72"/>
      <c r="G12" s="72"/>
      <c r="H12" s="72"/>
      <c r="I12" s="72"/>
      <c r="J12" s="72"/>
      <c r="K12" s="72"/>
      <c r="L12" s="72"/>
    </row>
    <row r="13" spans="1:13" ht="24.95" customHeight="1" thickBot="1" x14ac:dyDescent="0.2">
      <c r="A13" s="151" t="s">
        <v>49</v>
      </c>
      <c r="B13" s="151"/>
      <c r="C13" s="151"/>
      <c r="D13" s="151"/>
    </row>
    <row r="14" spans="1:13" ht="30" customHeight="1" thickTop="1" x14ac:dyDescent="0.15">
      <c r="B14" s="152" t="s">
        <v>50</v>
      </c>
      <c r="C14" s="153"/>
      <c r="D14" s="80" t="s">
        <v>51</v>
      </c>
      <c r="E14" s="80" t="s">
        <v>52</v>
      </c>
      <c r="F14" s="80" t="s">
        <v>53</v>
      </c>
      <c r="G14" s="80" t="s">
        <v>54</v>
      </c>
      <c r="H14" s="80" t="s">
        <v>51</v>
      </c>
      <c r="I14" s="80" t="s">
        <v>52</v>
      </c>
      <c r="J14" s="80" t="s">
        <v>53</v>
      </c>
      <c r="K14" s="81" t="s">
        <v>55</v>
      </c>
    </row>
    <row r="15" spans="1:13" ht="54.95" customHeight="1" thickBot="1" x14ac:dyDescent="0.2">
      <c r="B15" s="154"/>
      <c r="C15" s="155"/>
      <c r="D15" s="82"/>
      <c r="E15" s="82" t="str">
        <f>IF(OR(G15="￥",F15="￥",F15=""),"",IF(INT(J24/1000000),MOD(INT(J24/1000000),10),"￥"))</f>
        <v/>
      </c>
      <c r="F15" s="82" t="str">
        <f>IF(OR(G15="￥",G15=""),"",IF(INT(J24/100000),MOD(INT(J24/100000),10),"￥"))</f>
        <v/>
      </c>
      <c r="G15" s="82" t="str">
        <f>IF(J24=0,"",IF(INT(J24/10000),MOD(INT(J24/10000),10),"￥"))</f>
        <v/>
      </c>
      <c r="H15" s="82" t="str">
        <f>IF(INT(J24/1000),MOD(INT(J24/1000),10),"")</f>
        <v/>
      </c>
      <c r="I15" s="82" t="str">
        <f>IF(INT(J24/100),MOD(INT(J24/100),10),"")</f>
        <v/>
      </c>
      <c r="J15" s="82" t="str">
        <f>IF(INT(J24/10),MOD(INT(J24/10),10),"")</f>
        <v/>
      </c>
      <c r="K15" s="83" t="str">
        <f>IF(INT(J24/1),MOD(INT(J24/1),10),"")</f>
        <v/>
      </c>
    </row>
    <row r="16" spans="1:13" ht="24.95" customHeight="1" thickTop="1" x14ac:dyDescent="0.15">
      <c r="B16" s="156" t="s">
        <v>56</v>
      </c>
      <c r="C16" s="156"/>
      <c r="D16" s="156"/>
      <c r="E16" s="156"/>
      <c r="F16" s="156"/>
      <c r="G16" s="156"/>
      <c r="H16" s="156"/>
      <c r="I16" s="156"/>
      <c r="J16" s="156"/>
      <c r="K16" s="156"/>
    </row>
    <row r="17" spans="1:18" ht="20.100000000000001" customHeight="1" x14ac:dyDescent="0.15"/>
    <row r="18" spans="1:18" ht="24.95" customHeight="1" x14ac:dyDescent="0.15">
      <c r="A18" s="137" t="s">
        <v>57</v>
      </c>
      <c r="B18" s="137"/>
    </row>
    <row r="19" spans="1:18" ht="39.950000000000003" customHeight="1" x14ac:dyDescent="0.15">
      <c r="B19" s="157" t="s">
        <v>58</v>
      </c>
      <c r="C19" s="157"/>
      <c r="D19" s="157"/>
      <c r="E19" s="157"/>
      <c r="F19" s="157"/>
      <c r="G19" s="88" t="s">
        <v>59</v>
      </c>
      <c r="H19" s="157" t="s">
        <v>60</v>
      </c>
      <c r="I19" s="157"/>
      <c r="J19" s="158" t="s">
        <v>61</v>
      </c>
      <c r="K19" s="159"/>
    </row>
    <row r="20" spans="1:18" ht="45" customHeight="1" x14ac:dyDescent="0.15">
      <c r="B20" s="165" t="s">
        <v>96</v>
      </c>
      <c r="C20" s="166"/>
      <c r="D20" s="169" t="s">
        <v>88</v>
      </c>
      <c r="E20" s="170"/>
      <c r="F20" s="171"/>
      <c r="G20" s="90"/>
      <c r="H20" s="172">
        <v>4482</v>
      </c>
      <c r="I20" s="172"/>
      <c r="J20" s="172">
        <f>G20*H20</f>
        <v>0</v>
      </c>
      <c r="K20" s="172"/>
      <c r="P20" s="175"/>
      <c r="Q20" s="176"/>
      <c r="R20" s="176"/>
    </row>
    <row r="21" spans="1:18" ht="45" customHeight="1" x14ac:dyDescent="0.15">
      <c r="B21" s="167"/>
      <c r="C21" s="168"/>
      <c r="D21" s="177" t="s">
        <v>89</v>
      </c>
      <c r="E21" s="170"/>
      <c r="F21" s="171"/>
      <c r="G21" s="90"/>
      <c r="H21" s="172">
        <v>4401</v>
      </c>
      <c r="I21" s="172"/>
      <c r="J21" s="172">
        <f>G21*H21</f>
        <v>0</v>
      </c>
      <c r="K21" s="172"/>
      <c r="P21" s="178"/>
      <c r="Q21" s="179"/>
      <c r="R21" s="179"/>
    </row>
    <row r="22" spans="1:18" ht="45" customHeight="1" x14ac:dyDescent="0.15">
      <c r="B22" s="173" t="s">
        <v>62</v>
      </c>
      <c r="C22" s="173"/>
      <c r="D22" s="173"/>
      <c r="E22" s="173"/>
      <c r="F22" s="173"/>
      <c r="G22" s="79"/>
      <c r="H22" s="145">
        <v>3063</v>
      </c>
      <c r="I22" s="145"/>
      <c r="J22" s="146">
        <f t="shared" ref="J22:J23" si="0">G22*H22</f>
        <v>0</v>
      </c>
      <c r="K22" s="147"/>
    </row>
    <row r="23" spans="1:18" ht="45" customHeight="1" thickBot="1" x14ac:dyDescent="0.2">
      <c r="B23" s="174" t="s">
        <v>90</v>
      </c>
      <c r="C23" s="174"/>
      <c r="D23" s="174"/>
      <c r="E23" s="174"/>
      <c r="F23" s="174"/>
      <c r="G23" s="79"/>
      <c r="H23" s="164">
        <v>3063</v>
      </c>
      <c r="I23" s="164"/>
      <c r="J23" s="146">
        <f t="shared" si="0"/>
        <v>0</v>
      </c>
      <c r="K23" s="147"/>
    </row>
    <row r="24" spans="1:18" ht="50.1" customHeight="1" thickTop="1" x14ac:dyDescent="0.15">
      <c r="B24" s="160" t="s">
        <v>64</v>
      </c>
      <c r="C24" s="160"/>
      <c r="D24" s="160"/>
      <c r="E24" s="160"/>
      <c r="F24" s="160"/>
      <c r="G24" s="160"/>
      <c r="H24" s="160"/>
      <c r="I24" s="160"/>
      <c r="J24" s="161">
        <f>SUM(J20:K23)</f>
        <v>0</v>
      </c>
      <c r="K24" s="162"/>
    </row>
  </sheetData>
  <sheetProtection sheet="1" selectLockedCells="1"/>
  <mergeCells count="35">
    <mergeCell ref="P20:R20"/>
    <mergeCell ref="D21:F21"/>
    <mergeCell ref="H21:I21"/>
    <mergeCell ref="J21:K21"/>
    <mergeCell ref="P21:R21"/>
    <mergeCell ref="B24:I24"/>
    <mergeCell ref="J24:K24"/>
    <mergeCell ref="B20:C21"/>
    <mergeCell ref="D20:F20"/>
    <mergeCell ref="H20:I20"/>
    <mergeCell ref="J20:K20"/>
    <mergeCell ref="B22:F22"/>
    <mergeCell ref="H22:I22"/>
    <mergeCell ref="J22:K22"/>
    <mergeCell ref="B23:F23"/>
    <mergeCell ref="H23:I23"/>
    <mergeCell ref="J23:K23"/>
    <mergeCell ref="B16:K16"/>
    <mergeCell ref="A18:B18"/>
    <mergeCell ref="B19:F19"/>
    <mergeCell ref="H19:I19"/>
    <mergeCell ref="J19:K19"/>
    <mergeCell ref="B14:C15"/>
    <mergeCell ref="A1:K1"/>
    <mergeCell ref="B2:C2"/>
    <mergeCell ref="A5:E5"/>
    <mergeCell ref="A6:K6"/>
    <mergeCell ref="E8:F8"/>
    <mergeCell ref="E9:F9"/>
    <mergeCell ref="G9:K9"/>
    <mergeCell ref="E10:F10"/>
    <mergeCell ref="G10:K10"/>
    <mergeCell ref="E11:F11"/>
    <mergeCell ref="G11:J11"/>
    <mergeCell ref="A13:D13"/>
  </mergeCells>
  <phoneticPr fontId="1"/>
  <pageMargins left="0.78740157480314965" right="0.78740157480314965" top="0.78740157480314965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4B1E-5D68-48A8-B803-6AC264223FB0}">
  <sheetPr>
    <tabColor rgb="FFFF00FF"/>
  </sheetPr>
  <dimension ref="A1:R24"/>
  <sheetViews>
    <sheetView workbookViewId="0">
      <selection activeCell="G22" sqref="G22"/>
    </sheetView>
  </sheetViews>
  <sheetFormatPr defaultRowHeight="13.5" x14ac:dyDescent="0.15"/>
  <cols>
    <col min="1" max="1" width="5.625" style="67" customWidth="1"/>
    <col min="2" max="2" width="10.625" style="67" customWidth="1"/>
    <col min="3" max="11" width="7.875" style="67" customWidth="1"/>
    <col min="12" max="16384" width="9" style="67"/>
  </cols>
  <sheetData>
    <row r="1" spans="1:13" ht="60" customHeight="1" x14ac:dyDescent="0.15">
      <c r="A1" s="139" t="s">
        <v>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3" ht="39.950000000000003" customHeight="1" x14ac:dyDescent="0.25">
      <c r="A2" s="68"/>
      <c r="B2" s="140" t="s">
        <v>83</v>
      </c>
      <c r="C2" s="140"/>
      <c r="D2" s="69"/>
      <c r="E2" s="68" t="s">
        <v>65</v>
      </c>
      <c r="F2" s="69"/>
      <c r="G2" s="70" t="s">
        <v>82</v>
      </c>
      <c r="H2" s="68" t="s">
        <v>66</v>
      </c>
      <c r="I2" s="68" t="s">
        <v>67</v>
      </c>
      <c r="J2" s="68" t="s">
        <v>68</v>
      </c>
      <c r="K2" s="68"/>
    </row>
    <row r="3" spans="1:13" ht="30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3" ht="24.95" customHeight="1" x14ac:dyDescent="0.15">
      <c r="A4" s="72"/>
      <c r="B4" s="72"/>
      <c r="C4" s="72"/>
      <c r="D4" s="72"/>
      <c r="E4" s="72"/>
      <c r="F4" s="72"/>
      <c r="G4" s="93"/>
      <c r="H4" s="93" t="s">
        <v>69</v>
      </c>
      <c r="I4" s="74" t="s">
        <v>65</v>
      </c>
      <c r="J4" s="74" t="s">
        <v>70</v>
      </c>
      <c r="K4" s="75" t="s">
        <v>71</v>
      </c>
    </row>
    <row r="5" spans="1:13" ht="24.95" customHeight="1" x14ac:dyDescent="0.15">
      <c r="A5" s="141" t="s">
        <v>43</v>
      </c>
      <c r="B5" s="141"/>
      <c r="C5" s="141"/>
      <c r="D5" s="141"/>
      <c r="E5" s="141"/>
      <c r="F5" s="72"/>
      <c r="G5" s="72"/>
      <c r="H5" s="72"/>
    </row>
    <row r="6" spans="1:13" ht="24.95" customHeight="1" x14ac:dyDescent="0.15">
      <c r="A6" s="143" t="s">
        <v>75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3" ht="24.95" customHeight="1" x14ac:dyDescent="0.15">
      <c r="A7" s="72"/>
      <c r="B7" s="72"/>
      <c r="C7" s="72"/>
      <c r="D7" s="72"/>
      <c r="E7" s="72"/>
      <c r="F7" s="72"/>
      <c r="G7" s="72"/>
      <c r="H7" s="72"/>
    </row>
    <row r="8" spans="1:13" ht="30" customHeight="1" x14ac:dyDescent="0.15">
      <c r="A8" s="94"/>
      <c r="B8" s="72"/>
      <c r="C8" s="72"/>
      <c r="D8" s="72"/>
      <c r="E8" s="142" t="s">
        <v>44</v>
      </c>
      <c r="F8" s="142"/>
      <c r="G8" s="72"/>
      <c r="H8" s="72"/>
      <c r="I8" s="72"/>
    </row>
    <row r="9" spans="1:13" ht="30" customHeight="1" x14ac:dyDescent="0.15">
      <c r="E9" s="137" t="s">
        <v>45</v>
      </c>
      <c r="F9" s="137"/>
      <c r="G9" s="138"/>
      <c r="H9" s="138"/>
      <c r="I9" s="138"/>
      <c r="J9" s="138"/>
      <c r="K9" s="138"/>
      <c r="L9" s="72"/>
      <c r="M9" s="72"/>
    </row>
    <row r="10" spans="1:13" ht="35.1" customHeight="1" x14ac:dyDescent="0.15">
      <c r="E10" s="137" t="s">
        <v>46</v>
      </c>
      <c r="F10" s="137"/>
      <c r="G10" s="148"/>
      <c r="H10" s="138"/>
      <c r="I10" s="138"/>
      <c r="J10" s="138"/>
      <c r="K10" s="138"/>
      <c r="L10" s="72"/>
      <c r="M10" s="72"/>
    </row>
    <row r="11" spans="1:13" ht="30" customHeight="1" x14ac:dyDescent="0.2">
      <c r="E11" s="149" t="s">
        <v>47</v>
      </c>
      <c r="F11" s="149"/>
      <c r="G11" s="150"/>
      <c r="H11" s="150"/>
      <c r="I11" s="150"/>
      <c r="J11" s="150"/>
      <c r="K11" s="77" t="s">
        <v>48</v>
      </c>
      <c r="L11" s="72"/>
      <c r="M11" s="72"/>
    </row>
    <row r="12" spans="1:13" ht="35.1" customHeight="1" x14ac:dyDescent="0.15">
      <c r="E12" s="94"/>
      <c r="F12" s="72"/>
      <c r="G12" s="72"/>
      <c r="H12" s="72"/>
      <c r="I12" s="72"/>
      <c r="J12" s="72"/>
      <c r="K12" s="72"/>
      <c r="L12" s="72"/>
    </row>
    <row r="13" spans="1:13" ht="24.95" customHeight="1" thickBot="1" x14ac:dyDescent="0.2">
      <c r="A13" s="151" t="s">
        <v>49</v>
      </c>
      <c r="B13" s="151"/>
      <c r="C13" s="151"/>
      <c r="D13" s="151"/>
    </row>
    <row r="14" spans="1:13" ht="30" customHeight="1" thickTop="1" x14ac:dyDescent="0.15">
      <c r="B14" s="152" t="s">
        <v>50</v>
      </c>
      <c r="C14" s="153"/>
      <c r="D14" s="80" t="s">
        <v>51</v>
      </c>
      <c r="E14" s="80" t="s">
        <v>52</v>
      </c>
      <c r="F14" s="80" t="s">
        <v>53</v>
      </c>
      <c r="G14" s="80" t="s">
        <v>54</v>
      </c>
      <c r="H14" s="80" t="s">
        <v>51</v>
      </c>
      <c r="I14" s="80" t="s">
        <v>52</v>
      </c>
      <c r="J14" s="80" t="s">
        <v>53</v>
      </c>
      <c r="K14" s="81" t="s">
        <v>55</v>
      </c>
    </row>
    <row r="15" spans="1:13" ht="54.95" customHeight="1" thickBot="1" x14ac:dyDescent="0.2">
      <c r="B15" s="154"/>
      <c r="C15" s="155"/>
      <c r="D15" s="82"/>
      <c r="E15" s="82" t="str">
        <f>IF(OR(G15="￥",F15="￥",F15=""),"",IF(INT(J24/1000000),MOD(INT(J24/1000000),10),"￥"))</f>
        <v/>
      </c>
      <c r="F15" s="82" t="str">
        <f>IF(OR(G15="￥",G15=""),"",IF(INT(J24/100000),MOD(INT(J24/100000),10),"￥"))</f>
        <v/>
      </c>
      <c r="G15" s="82" t="str">
        <f>IF(J24=0,"",IF(INT(J24/10000),MOD(INT(J24/10000),10),"￥"))</f>
        <v/>
      </c>
      <c r="H15" s="82" t="str">
        <f>IF(INT(J24/1000),MOD(INT(J24/1000),10),"")</f>
        <v/>
      </c>
      <c r="I15" s="82" t="str">
        <f>IF(INT(J24/100),MOD(INT(J24/100),10),"")</f>
        <v/>
      </c>
      <c r="J15" s="82" t="str">
        <f>IF(INT(J24/10),MOD(INT(J24/10),10),"")</f>
        <v/>
      </c>
      <c r="K15" s="83" t="str">
        <f>IF(INT(J24/1),MOD(INT(J24/1),10),"")</f>
        <v/>
      </c>
    </row>
    <row r="16" spans="1:13" ht="24.95" customHeight="1" thickTop="1" x14ac:dyDescent="0.15">
      <c r="B16" s="156" t="s">
        <v>56</v>
      </c>
      <c r="C16" s="156"/>
      <c r="D16" s="156"/>
      <c r="E16" s="156"/>
      <c r="F16" s="156"/>
      <c r="G16" s="156"/>
      <c r="H16" s="156"/>
      <c r="I16" s="156"/>
      <c r="J16" s="156"/>
      <c r="K16" s="156"/>
    </row>
    <row r="17" spans="1:18" ht="20.100000000000001" customHeight="1" x14ac:dyDescent="0.15"/>
    <row r="18" spans="1:18" ht="24.95" customHeight="1" x14ac:dyDescent="0.15">
      <c r="A18" s="137" t="s">
        <v>57</v>
      </c>
      <c r="B18" s="137"/>
    </row>
    <row r="19" spans="1:18" ht="39.950000000000003" customHeight="1" x14ac:dyDescent="0.15">
      <c r="B19" s="182" t="s">
        <v>58</v>
      </c>
      <c r="C19" s="182"/>
      <c r="D19" s="182"/>
      <c r="E19" s="182"/>
      <c r="F19" s="182"/>
      <c r="G19" s="132" t="s">
        <v>59</v>
      </c>
      <c r="H19" s="182" t="s">
        <v>60</v>
      </c>
      <c r="I19" s="182"/>
      <c r="J19" s="183" t="s">
        <v>61</v>
      </c>
      <c r="K19" s="184"/>
    </row>
    <row r="20" spans="1:18" ht="45" customHeight="1" x14ac:dyDescent="0.15">
      <c r="B20" s="185" t="s">
        <v>96</v>
      </c>
      <c r="C20" s="186"/>
      <c r="D20" s="189" t="s">
        <v>93</v>
      </c>
      <c r="E20" s="190"/>
      <c r="F20" s="191"/>
      <c r="G20" s="90"/>
      <c r="H20" s="192">
        <v>4471</v>
      </c>
      <c r="I20" s="192"/>
      <c r="J20" s="192">
        <f>G20*H20</f>
        <v>0</v>
      </c>
      <c r="K20" s="192"/>
      <c r="P20" s="193"/>
      <c r="Q20" s="194"/>
      <c r="R20" s="194"/>
    </row>
    <row r="21" spans="1:18" ht="45" customHeight="1" x14ac:dyDescent="0.15">
      <c r="B21" s="187"/>
      <c r="C21" s="188"/>
      <c r="D21" s="195" t="s">
        <v>88</v>
      </c>
      <c r="E21" s="190"/>
      <c r="F21" s="191"/>
      <c r="G21" s="90"/>
      <c r="H21" s="192">
        <v>4482</v>
      </c>
      <c r="I21" s="192"/>
      <c r="J21" s="192">
        <f>G21*H21</f>
        <v>0</v>
      </c>
      <c r="K21" s="192"/>
      <c r="P21" s="196"/>
      <c r="Q21" s="197"/>
      <c r="R21" s="197"/>
    </row>
    <row r="22" spans="1:18" ht="45" customHeight="1" x14ac:dyDescent="0.15">
      <c r="B22" s="180" t="s">
        <v>62</v>
      </c>
      <c r="C22" s="180"/>
      <c r="D22" s="180"/>
      <c r="E22" s="180"/>
      <c r="F22" s="180"/>
      <c r="G22" s="79"/>
      <c r="H22" s="181">
        <v>3063</v>
      </c>
      <c r="I22" s="181"/>
      <c r="J22" s="146">
        <f t="shared" ref="J22:J23" si="0">G22*H22</f>
        <v>0</v>
      </c>
      <c r="K22" s="147"/>
    </row>
    <row r="23" spans="1:18" ht="45" customHeight="1" thickBot="1" x14ac:dyDescent="0.2">
      <c r="B23" s="198" t="s">
        <v>90</v>
      </c>
      <c r="C23" s="198"/>
      <c r="D23" s="198"/>
      <c r="E23" s="198"/>
      <c r="F23" s="198"/>
      <c r="G23" s="79"/>
      <c r="H23" s="199">
        <v>3063</v>
      </c>
      <c r="I23" s="199"/>
      <c r="J23" s="146">
        <f t="shared" si="0"/>
        <v>0</v>
      </c>
      <c r="K23" s="147"/>
    </row>
    <row r="24" spans="1:18" ht="50.1" customHeight="1" thickTop="1" x14ac:dyDescent="0.15">
      <c r="B24" s="200" t="s">
        <v>64</v>
      </c>
      <c r="C24" s="200"/>
      <c r="D24" s="200"/>
      <c r="E24" s="200"/>
      <c r="F24" s="200"/>
      <c r="G24" s="200"/>
      <c r="H24" s="200"/>
      <c r="I24" s="200"/>
      <c r="J24" s="161">
        <f>SUM(J20:K23)</f>
        <v>0</v>
      </c>
      <c r="K24" s="162"/>
    </row>
  </sheetData>
  <sheetProtection sheet="1" selectLockedCells="1"/>
  <mergeCells count="35">
    <mergeCell ref="B23:F23"/>
    <mergeCell ref="H23:I23"/>
    <mergeCell ref="J23:K23"/>
    <mergeCell ref="B24:I24"/>
    <mergeCell ref="J24:K24"/>
    <mergeCell ref="P20:R20"/>
    <mergeCell ref="D21:F21"/>
    <mergeCell ref="H21:I21"/>
    <mergeCell ref="J21:K21"/>
    <mergeCell ref="P21:R21"/>
    <mergeCell ref="B22:F22"/>
    <mergeCell ref="H22:I22"/>
    <mergeCell ref="J22:K22"/>
    <mergeCell ref="B16:K16"/>
    <mergeCell ref="A18:B18"/>
    <mergeCell ref="B19:F19"/>
    <mergeCell ref="H19:I19"/>
    <mergeCell ref="J19:K19"/>
    <mergeCell ref="B20:C21"/>
    <mergeCell ref="D20:F20"/>
    <mergeCell ref="H20:I20"/>
    <mergeCell ref="J20:K20"/>
    <mergeCell ref="B14:C15"/>
    <mergeCell ref="A1:K1"/>
    <mergeCell ref="B2:C2"/>
    <mergeCell ref="A5:E5"/>
    <mergeCell ref="A6:K6"/>
    <mergeCell ref="E8:F8"/>
    <mergeCell ref="E9:F9"/>
    <mergeCell ref="G9:K9"/>
    <mergeCell ref="E10:F10"/>
    <mergeCell ref="G10:K10"/>
    <mergeCell ref="E11:F11"/>
    <mergeCell ref="G11:J11"/>
    <mergeCell ref="A13:D13"/>
  </mergeCells>
  <phoneticPr fontId="1"/>
  <pageMargins left="0.78740157480314965" right="0.78740157480314965" top="0.78740157480314965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069D-83C9-4924-96EE-FA9B00DF2AAC}">
  <dimension ref="A1:R25"/>
  <sheetViews>
    <sheetView zoomScaleNormal="100" workbookViewId="0">
      <selection activeCell="B23" sqref="B23:F23"/>
    </sheetView>
  </sheetViews>
  <sheetFormatPr defaultRowHeight="13.5" x14ac:dyDescent="0.15"/>
  <cols>
    <col min="1" max="1" width="5.625" style="67" customWidth="1"/>
    <col min="2" max="2" width="10.625" style="67" customWidth="1"/>
    <col min="3" max="11" width="7.875" style="67" customWidth="1"/>
    <col min="12" max="16384" width="9" style="67"/>
  </cols>
  <sheetData>
    <row r="1" spans="1:13" s="11" customFormat="1" ht="44.25" customHeight="1" x14ac:dyDescent="0.15">
      <c r="A1" s="201" t="s">
        <v>86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3" ht="39.950000000000003" customHeight="1" x14ac:dyDescent="0.15">
      <c r="A2" s="139" t="s">
        <v>74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3" s="11" customFormat="1" ht="39.950000000000003" customHeight="1" x14ac:dyDescent="0.25">
      <c r="A3" s="26"/>
      <c r="B3" s="202" t="s">
        <v>84</v>
      </c>
      <c r="C3" s="202"/>
      <c r="D3" s="29">
        <v>3</v>
      </c>
      <c r="E3" s="26" t="s">
        <v>76</v>
      </c>
      <c r="F3" s="29">
        <v>4</v>
      </c>
      <c r="G3" s="27" t="s">
        <v>85</v>
      </c>
      <c r="H3" s="26" t="s">
        <v>77</v>
      </c>
      <c r="I3" s="26" t="s">
        <v>78</v>
      </c>
      <c r="J3" s="26" t="s">
        <v>79</v>
      </c>
      <c r="K3" s="26"/>
    </row>
    <row r="4" spans="1:13" s="11" customFormat="1" ht="30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 s="11" customFormat="1" ht="24.95" customHeight="1" x14ac:dyDescent="0.15">
      <c r="A5" s="13"/>
      <c r="B5" s="13"/>
      <c r="C5" s="13"/>
      <c r="D5" s="13"/>
      <c r="E5" s="13"/>
      <c r="F5" s="13"/>
      <c r="G5" s="85"/>
      <c r="H5" s="85" t="s">
        <v>80</v>
      </c>
      <c r="I5" s="91" t="s">
        <v>91</v>
      </c>
      <c r="J5" s="28" t="s">
        <v>81</v>
      </c>
      <c r="K5" s="28" t="s">
        <v>92</v>
      </c>
    </row>
    <row r="6" spans="1:13" s="11" customFormat="1" ht="24.95" customHeight="1" x14ac:dyDescent="0.15">
      <c r="A6" s="203" t="s">
        <v>43</v>
      </c>
      <c r="B6" s="203"/>
      <c r="C6" s="203"/>
      <c r="D6" s="203"/>
      <c r="E6" s="203"/>
      <c r="F6" s="13"/>
      <c r="G6" s="13"/>
      <c r="H6" s="13"/>
    </row>
    <row r="7" spans="1:13" s="11" customFormat="1" ht="24.95" customHeight="1" x14ac:dyDescent="0.15">
      <c r="A7" s="204" t="s">
        <v>75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</row>
    <row r="8" spans="1:13" s="11" customFormat="1" ht="20.100000000000001" customHeight="1" x14ac:dyDescent="0.15">
      <c r="A8" s="13"/>
      <c r="B8" s="13"/>
      <c r="C8" s="13"/>
      <c r="D8" s="13"/>
      <c r="E8" s="13"/>
      <c r="F8" s="13"/>
      <c r="G8" s="13"/>
      <c r="H8" s="13"/>
    </row>
    <row r="9" spans="1:13" s="11" customFormat="1" ht="30" customHeight="1" x14ac:dyDescent="0.15">
      <c r="A9" s="86"/>
      <c r="B9" s="13"/>
      <c r="C9" s="13"/>
      <c r="D9" s="13"/>
      <c r="E9" s="205" t="s">
        <v>44</v>
      </c>
      <c r="F9" s="205"/>
      <c r="G9" s="13"/>
      <c r="H9" s="13"/>
      <c r="I9" s="13"/>
    </row>
    <row r="10" spans="1:13" ht="30" customHeight="1" x14ac:dyDescent="0.15">
      <c r="E10" s="137" t="s">
        <v>45</v>
      </c>
      <c r="F10" s="137"/>
      <c r="G10" s="138"/>
      <c r="H10" s="138"/>
      <c r="I10" s="138"/>
      <c r="J10" s="138"/>
      <c r="K10" s="138"/>
      <c r="L10" s="72"/>
      <c r="M10" s="72"/>
    </row>
    <row r="11" spans="1:13" ht="35.1" customHeight="1" x14ac:dyDescent="0.15">
      <c r="E11" s="137" t="s">
        <v>46</v>
      </c>
      <c r="F11" s="137"/>
      <c r="G11" s="138"/>
      <c r="H11" s="138"/>
      <c r="I11" s="138"/>
      <c r="J11" s="138"/>
      <c r="K11" s="138"/>
      <c r="L11" s="72"/>
      <c r="M11" s="72"/>
    </row>
    <row r="12" spans="1:13" ht="30" customHeight="1" x14ac:dyDescent="0.2">
      <c r="E12" s="149" t="s">
        <v>47</v>
      </c>
      <c r="F12" s="149"/>
      <c r="G12" s="206"/>
      <c r="H12" s="206"/>
      <c r="I12" s="206"/>
      <c r="J12" s="206"/>
      <c r="K12" s="77" t="s">
        <v>48</v>
      </c>
      <c r="L12" s="72"/>
      <c r="M12" s="72"/>
    </row>
    <row r="13" spans="1:13" s="11" customFormat="1" ht="30" customHeight="1" x14ac:dyDescent="0.15">
      <c r="E13" s="86"/>
      <c r="F13" s="13"/>
      <c r="G13" s="13"/>
      <c r="H13" s="13"/>
      <c r="I13" s="13"/>
      <c r="J13" s="13"/>
      <c r="K13" s="13"/>
      <c r="L13" s="13"/>
    </row>
    <row r="14" spans="1:13" s="11" customFormat="1" ht="24.95" customHeight="1" thickBot="1" x14ac:dyDescent="0.2">
      <c r="A14" s="207" t="s">
        <v>49</v>
      </c>
      <c r="B14" s="207"/>
      <c r="C14" s="207"/>
      <c r="D14" s="207"/>
    </row>
    <row r="15" spans="1:13" ht="30" customHeight="1" thickTop="1" x14ac:dyDescent="0.15">
      <c r="B15" s="152" t="s">
        <v>50</v>
      </c>
      <c r="C15" s="153"/>
      <c r="D15" s="80" t="s">
        <v>51</v>
      </c>
      <c r="E15" s="80" t="s">
        <v>52</v>
      </c>
      <c r="F15" s="80" t="s">
        <v>53</v>
      </c>
      <c r="G15" s="80" t="s">
        <v>54</v>
      </c>
      <c r="H15" s="80" t="s">
        <v>51</v>
      </c>
      <c r="I15" s="80" t="s">
        <v>52</v>
      </c>
      <c r="J15" s="80" t="s">
        <v>53</v>
      </c>
      <c r="K15" s="81" t="s">
        <v>55</v>
      </c>
    </row>
    <row r="16" spans="1:13" ht="54.95" customHeight="1" thickBot="1" x14ac:dyDescent="0.2">
      <c r="B16" s="154"/>
      <c r="C16" s="155"/>
      <c r="D16" s="82"/>
      <c r="E16" s="82" t="str">
        <f>IF(OR(G16="￥",F16="￥",F16=""),"",IF(INT(J25/1000000),MOD(INT(J25/1000000),10),"￥"))</f>
        <v/>
      </c>
      <c r="F16" s="82" t="str">
        <f>IF(OR(G16="￥",G16=""),"",IF(INT(J25/100000),MOD(INT(J25/100000),10),"￥"))</f>
        <v>￥</v>
      </c>
      <c r="G16" s="82">
        <f>IF(J25=0,"",IF(INT(J25/10000),MOD(INT(J25/10000),10),"￥"))</f>
        <v>1</v>
      </c>
      <c r="H16" s="82">
        <f>IF(INT(J25/1000),MOD(INT(J25/1000),10),"")</f>
        <v>9</v>
      </c>
      <c r="I16" s="82">
        <f>IF(INT(J25/100),MOD(INT(J25/100),10),"")</f>
        <v>4</v>
      </c>
      <c r="J16" s="82">
        <f>IF(INT(J25/10),MOD(INT(J25/10),10),"")</f>
        <v>9</v>
      </c>
      <c r="K16" s="83">
        <f>IF(INT(J25/1),MOD(INT(J25/1),10),"")</f>
        <v>1</v>
      </c>
    </row>
    <row r="17" spans="1:18" ht="24.95" customHeight="1" thickTop="1" x14ac:dyDescent="0.15">
      <c r="B17" s="156" t="s">
        <v>56</v>
      </c>
      <c r="C17" s="156"/>
      <c r="D17" s="156"/>
      <c r="E17" s="156"/>
      <c r="F17" s="156"/>
      <c r="G17" s="156"/>
      <c r="H17" s="156"/>
      <c r="I17" s="156"/>
      <c r="J17" s="156"/>
      <c r="K17" s="156"/>
    </row>
    <row r="18" spans="1:18" ht="24.95" customHeight="1" x14ac:dyDescent="0.15"/>
    <row r="19" spans="1:18" ht="20.100000000000001" customHeight="1" x14ac:dyDescent="0.15">
      <c r="A19" s="137" t="s">
        <v>57</v>
      </c>
      <c r="B19" s="137"/>
    </row>
    <row r="20" spans="1:18" ht="39.950000000000003" customHeight="1" x14ac:dyDescent="0.15">
      <c r="B20" s="157" t="s">
        <v>58</v>
      </c>
      <c r="C20" s="157"/>
      <c r="D20" s="157"/>
      <c r="E20" s="157"/>
      <c r="F20" s="157"/>
      <c r="G20" s="84" t="s">
        <v>59</v>
      </c>
      <c r="H20" s="157" t="s">
        <v>60</v>
      </c>
      <c r="I20" s="157"/>
      <c r="J20" s="158" t="s">
        <v>61</v>
      </c>
      <c r="K20" s="159"/>
    </row>
    <row r="21" spans="1:18" ht="45" customHeight="1" x14ac:dyDescent="0.15">
      <c r="B21" s="165" t="s">
        <v>96</v>
      </c>
      <c r="C21" s="166"/>
      <c r="D21" s="169" t="s">
        <v>88</v>
      </c>
      <c r="E21" s="170"/>
      <c r="F21" s="171"/>
      <c r="G21" s="90">
        <v>2</v>
      </c>
      <c r="H21" s="172">
        <v>4482</v>
      </c>
      <c r="I21" s="172"/>
      <c r="J21" s="172">
        <f>G21*H21</f>
        <v>8964</v>
      </c>
      <c r="K21" s="172"/>
      <c r="P21" s="175"/>
      <c r="Q21" s="176"/>
      <c r="R21" s="176"/>
    </row>
    <row r="22" spans="1:18" ht="45" customHeight="1" x14ac:dyDescent="0.15">
      <c r="B22" s="167"/>
      <c r="C22" s="168"/>
      <c r="D22" s="177" t="s">
        <v>89</v>
      </c>
      <c r="E22" s="170"/>
      <c r="F22" s="171"/>
      <c r="G22" s="90">
        <v>1</v>
      </c>
      <c r="H22" s="172">
        <v>4401</v>
      </c>
      <c r="I22" s="172"/>
      <c r="J22" s="172">
        <f>G22*H22</f>
        <v>4401</v>
      </c>
      <c r="K22" s="172"/>
      <c r="P22" s="178"/>
      <c r="Q22" s="179"/>
      <c r="R22" s="179"/>
    </row>
    <row r="23" spans="1:18" ht="45" customHeight="1" x14ac:dyDescent="0.15">
      <c r="B23" s="173" t="s">
        <v>62</v>
      </c>
      <c r="C23" s="173"/>
      <c r="D23" s="173"/>
      <c r="E23" s="173"/>
      <c r="F23" s="173"/>
      <c r="G23" s="79">
        <v>1</v>
      </c>
      <c r="H23" s="145">
        <v>3063</v>
      </c>
      <c r="I23" s="145"/>
      <c r="J23" s="146">
        <f t="shared" ref="J23:J24" si="0">G23*H23</f>
        <v>3063</v>
      </c>
      <c r="K23" s="147"/>
    </row>
    <row r="24" spans="1:18" ht="45" customHeight="1" thickBot="1" x14ac:dyDescent="0.2">
      <c r="B24" s="174" t="s">
        <v>90</v>
      </c>
      <c r="C24" s="174"/>
      <c r="D24" s="174"/>
      <c r="E24" s="174"/>
      <c r="F24" s="174"/>
      <c r="G24" s="79">
        <v>1</v>
      </c>
      <c r="H24" s="164">
        <v>3063</v>
      </c>
      <c r="I24" s="164"/>
      <c r="J24" s="146">
        <f t="shared" si="0"/>
        <v>3063</v>
      </c>
      <c r="K24" s="147"/>
    </row>
    <row r="25" spans="1:18" ht="50.1" customHeight="1" thickTop="1" x14ac:dyDescent="0.15">
      <c r="B25" s="160" t="s">
        <v>64</v>
      </c>
      <c r="C25" s="160"/>
      <c r="D25" s="160"/>
      <c r="E25" s="160"/>
      <c r="F25" s="160"/>
      <c r="G25" s="160"/>
      <c r="H25" s="160"/>
      <c r="I25" s="160"/>
      <c r="J25" s="161">
        <f>SUM(J21:K24)</f>
        <v>19491</v>
      </c>
      <c r="K25" s="162"/>
    </row>
  </sheetData>
  <sheetProtection sheet="1" selectLockedCells="1" selectUnlockedCells="1"/>
  <mergeCells count="36">
    <mergeCell ref="P21:R21"/>
    <mergeCell ref="D22:F22"/>
    <mergeCell ref="H22:I22"/>
    <mergeCell ref="J22:K22"/>
    <mergeCell ref="P22:R22"/>
    <mergeCell ref="B21:C22"/>
    <mergeCell ref="D21:F21"/>
    <mergeCell ref="H21:I21"/>
    <mergeCell ref="J21:K21"/>
    <mergeCell ref="B17:K17"/>
    <mergeCell ref="A19:B19"/>
    <mergeCell ref="B20:F20"/>
    <mergeCell ref="H20:I20"/>
    <mergeCell ref="J20:K20"/>
    <mergeCell ref="B15:C16"/>
    <mergeCell ref="A2:K2"/>
    <mergeCell ref="G11:K11"/>
    <mergeCell ref="E12:F12"/>
    <mergeCell ref="G12:J12"/>
    <mergeCell ref="A14:D14"/>
    <mergeCell ref="B25:I25"/>
    <mergeCell ref="J25:K25"/>
    <mergeCell ref="A1:L1"/>
    <mergeCell ref="B3:C3"/>
    <mergeCell ref="A6:E6"/>
    <mergeCell ref="A7:K7"/>
    <mergeCell ref="E9:F9"/>
    <mergeCell ref="E10:F10"/>
    <mergeCell ref="G10:K10"/>
    <mergeCell ref="E11:F11"/>
    <mergeCell ref="H23:I23"/>
    <mergeCell ref="J23:K23"/>
    <mergeCell ref="B24:F24"/>
    <mergeCell ref="H24:I24"/>
    <mergeCell ref="J24:K24"/>
    <mergeCell ref="B23:F23"/>
  </mergeCells>
  <phoneticPr fontId="1"/>
  <pageMargins left="0.39370078740157483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E5DF-52DB-4A3C-AF9F-1D2F4B09E0AF}">
  <dimension ref="A1:M48"/>
  <sheetViews>
    <sheetView view="pageBreakPreview" zoomScaleNormal="100" zoomScaleSheetLayoutView="100" workbookViewId="0">
      <selection activeCell="G16" sqref="G16"/>
    </sheetView>
  </sheetViews>
  <sheetFormatPr defaultRowHeight="13.5" x14ac:dyDescent="0.15"/>
  <cols>
    <col min="1" max="1" width="2.875" customWidth="1"/>
    <col min="2" max="2" width="14.625" customWidth="1"/>
    <col min="3" max="3" width="16.625" customWidth="1"/>
    <col min="4" max="4" width="18.625" customWidth="1"/>
    <col min="5" max="5" width="12.625" customWidth="1"/>
    <col min="6" max="7" width="11.625" customWidth="1"/>
    <col min="8" max="9" width="6.875" customWidth="1"/>
    <col min="10" max="11" width="9.125" customWidth="1"/>
    <col min="12" max="12" width="8.625" customWidth="1"/>
    <col min="13" max="13" width="17.625" customWidth="1"/>
  </cols>
  <sheetData>
    <row r="1" spans="1:13" ht="23.45" customHeight="1" x14ac:dyDescent="0.15">
      <c r="A1" s="218" t="s">
        <v>42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26.45" customHeight="1" thickBot="1" x14ac:dyDescent="0.2">
      <c r="A2" s="95"/>
      <c r="B2" s="95"/>
      <c r="C2" s="95"/>
      <c r="D2" s="95"/>
      <c r="E2" s="96"/>
      <c r="F2" s="97" t="s">
        <v>9</v>
      </c>
      <c r="G2" s="219"/>
      <c r="H2" s="219"/>
      <c r="I2" s="219"/>
      <c r="J2" s="220"/>
      <c r="K2" s="220"/>
      <c r="L2" s="220"/>
      <c r="M2" s="219"/>
    </row>
    <row r="3" spans="1:13" ht="27" customHeight="1" thickTop="1" x14ac:dyDescent="0.15">
      <c r="A3" s="221" t="s">
        <v>3</v>
      </c>
      <c r="B3" s="223" t="s">
        <v>4</v>
      </c>
      <c r="C3" s="223" t="s">
        <v>2</v>
      </c>
      <c r="D3" s="225" t="s">
        <v>1</v>
      </c>
      <c r="E3" s="227" t="s">
        <v>11</v>
      </c>
      <c r="F3" s="229" t="s">
        <v>12</v>
      </c>
      <c r="G3" s="229" t="s">
        <v>94</v>
      </c>
      <c r="H3" s="231" t="s">
        <v>35</v>
      </c>
      <c r="I3" s="232"/>
      <c r="J3" s="210" t="s">
        <v>36</v>
      </c>
      <c r="K3" s="211"/>
      <c r="L3" s="212" t="s">
        <v>13</v>
      </c>
      <c r="M3" s="214" t="s">
        <v>0</v>
      </c>
    </row>
    <row r="4" spans="1:13" ht="17.100000000000001" customHeight="1" thickBot="1" x14ac:dyDescent="0.2">
      <c r="A4" s="222"/>
      <c r="B4" s="224"/>
      <c r="C4" s="224"/>
      <c r="D4" s="226"/>
      <c r="E4" s="228"/>
      <c r="F4" s="230"/>
      <c r="G4" s="230"/>
      <c r="H4" s="49" t="s">
        <v>14</v>
      </c>
      <c r="I4" s="50" t="s">
        <v>15</v>
      </c>
      <c r="J4" s="51" t="s">
        <v>16</v>
      </c>
      <c r="K4" s="52" t="s">
        <v>17</v>
      </c>
      <c r="L4" s="213"/>
      <c r="M4" s="215"/>
    </row>
    <row r="5" spans="1:13" ht="27.95" customHeight="1" x14ac:dyDescent="0.15">
      <c r="A5" s="3">
        <v>1</v>
      </c>
      <c r="B5" s="98"/>
      <c r="C5" s="99"/>
      <c r="D5" s="100"/>
      <c r="E5" s="101"/>
      <c r="F5" s="101"/>
      <c r="G5" s="102"/>
      <c r="H5" s="103"/>
      <c r="I5" s="104"/>
      <c r="J5" s="105"/>
      <c r="K5" s="106"/>
      <c r="L5" s="107"/>
      <c r="M5" s="108"/>
    </row>
    <row r="6" spans="1:13" ht="27.95" customHeight="1" x14ac:dyDescent="0.15">
      <c r="A6" s="3">
        <v>2</v>
      </c>
      <c r="B6" s="98"/>
      <c r="C6" s="99"/>
      <c r="D6" s="100"/>
      <c r="E6" s="101"/>
      <c r="F6" s="101"/>
      <c r="G6" s="102"/>
      <c r="H6" s="109"/>
      <c r="I6" s="103"/>
      <c r="J6" s="110"/>
      <c r="K6" s="111"/>
      <c r="L6" s="107"/>
      <c r="M6" s="108"/>
    </row>
    <row r="7" spans="1:13" ht="27.95" customHeight="1" x14ac:dyDescent="0.15">
      <c r="A7" s="3">
        <v>3</v>
      </c>
      <c r="B7" s="98"/>
      <c r="C7" s="99"/>
      <c r="D7" s="100"/>
      <c r="E7" s="101"/>
      <c r="F7" s="112"/>
      <c r="G7" s="102"/>
      <c r="H7" s="109"/>
      <c r="I7" s="109"/>
      <c r="J7" s="110"/>
      <c r="K7" s="111"/>
      <c r="L7" s="107"/>
      <c r="M7" s="108"/>
    </row>
    <row r="8" spans="1:13" ht="27.95" customHeight="1" x14ac:dyDescent="0.15">
      <c r="A8" s="3">
        <v>4</v>
      </c>
      <c r="B8" s="98"/>
      <c r="C8" s="99"/>
      <c r="D8" s="100"/>
      <c r="E8" s="101"/>
      <c r="F8" s="113"/>
      <c r="G8" s="102"/>
      <c r="H8" s="109"/>
      <c r="I8" s="114"/>
      <c r="J8" s="110"/>
      <c r="K8" s="111"/>
      <c r="L8" s="107"/>
      <c r="M8" s="115"/>
    </row>
    <row r="9" spans="1:13" ht="27.95" customHeight="1" x14ac:dyDescent="0.15">
      <c r="A9" s="3">
        <v>5</v>
      </c>
      <c r="B9" s="98"/>
      <c r="C9" s="99"/>
      <c r="D9" s="100"/>
      <c r="E9" s="101"/>
      <c r="F9" s="113"/>
      <c r="G9" s="102"/>
      <c r="H9" s="109"/>
      <c r="I9" s="114"/>
      <c r="J9" s="110"/>
      <c r="K9" s="111"/>
      <c r="L9" s="107"/>
      <c r="M9" s="115"/>
    </row>
    <row r="10" spans="1:13" ht="27.95" customHeight="1" x14ac:dyDescent="0.15">
      <c r="A10" s="3">
        <v>6</v>
      </c>
      <c r="B10" s="98"/>
      <c r="C10" s="99"/>
      <c r="D10" s="100"/>
      <c r="E10" s="101"/>
      <c r="F10" s="112"/>
      <c r="G10" s="102"/>
      <c r="H10" s="109"/>
      <c r="I10" s="104"/>
      <c r="J10" s="110"/>
      <c r="K10" s="111"/>
      <c r="L10" s="107"/>
      <c r="M10" s="115"/>
    </row>
    <row r="11" spans="1:13" ht="27.95" customHeight="1" x14ac:dyDescent="0.15">
      <c r="A11" s="3">
        <v>7</v>
      </c>
      <c r="B11" s="98"/>
      <c r="C11" s="99"/>
      <c r="D11" s="100"/>
      <c r="E11" s="101"/>
      <c r="F11" s="112"/>
      <c r="G11" s="102"/>
      <c r="H11" s="109"/>
      <c r="I11" s="104"/>
      <c r="J11" s="110"/>
      <c r="K11" s="111"/>
      <c r="L11" s="107"/>
      <c r="M11" s="115"/>
    </row>
    <row r="12" spans="1:13" ht="27.95" customHeight="1" x14ac:dyDescent="0.15">
      <c r="A12" s="3">
        <v>8</v>
      </c>
      <c r="B12" s="98"/>
      <c r="C12" s="116"/>
      <c r="D12" s="117"/>
      <c r="E12" s="112"/>
      <c r="F12" s="112"/>
      <c r="G12" s="102"/>
      <c r="H12" s="109"/>
      <c r="I12" s="109"/>
      <c r="J12" s="110"/>
      <c r="K12" s="111"/>
      <c r="L12" s="107"/>
      <c r="M12" s="115"/>
    </row>
    <row r="13" spans="1:13" ht="27.95" customHeight="1" x14ac:dyDescent="0.15">
      <c r="A13" s="3">
        <v>9</v>
      </c>
      <c r="B13" s="98"/>
      <c r="C13" s="118"/>
      <c r="D13" s="119"/>
      <c r="E13" s="113"/>
      <c r="F13" s="113"/>
      <c r="G13" s="102"/>
      <c r="H13" s="109"/>
      <c r="I13" s="114"/>
      <c r="J13" s="110"/>
      <c r="K13" s="111"/>
      <c r="L13" s="107"/>
      <c r="M13" s="115"/>
    </row>
    <row r="14" spans="1:13" ht="27.95" customHeight="1" x14ac:dyDescent="0.15">
      <c r="A14" s="3">
        <v>10</v>
      </c>
      <c r="B14" s="98"/>
      <c r="C14" s="118"/>
      <c r="D14" s="119"/>
      <c r="E14" s="113"/>
      <c r="F14" s="113"/>
      <c r="G14" s="102"/>
      <c r="H14" s="109"/>
      <c r="I14" s="114"/>
      <c r="J14" s="110"/>
      <c r="K14" s="111"/>
      <c r="L14" s="107"/>
      <c r="M14" s="115"/>
    </row>
    <row r="15" spans="1:13" ht="27.95" customHeight="1" x14ac:dyDescent="0.15">
      <c r="A15" s="3">
        <v>11</v>
      </c>
      <c r="B15" s="98"/>
      <c r="C15" s="116"/>
      <c r="D15" s="117"/>
      <c r="E15" s="112"/>
      <c r="F15" s="112"/>
      <c r="G15" s="102"/>
      <c r="H15" s="109"/>
      <c r="I15" s="104"/>
      <c r="J15" s="110"/>
      <c r="K15" s="111"/>
      <c r="L15" s="107"/>
      <c r="M15" s="108"/>
    </row>
    <row r="16" spans="1:13" ht="27.95" customHeight="1" x14ac:dyDescent="0.15">
      <c r="A16" s="3">
        <v>12</v>
      </c>
      <c r="B16" s="98"/>
      <c r="C16" s="116"/>
      <c r="D16" s="117"/>
      <c r="E16" s="112"/>
      <c r="F16" s="112"/>
      <c r="G16" s="102"/>
      <c r="H16" s="109"/>
      <c r="I16" s="104"/>
      <c r="J16" s="110"/>
      <c r="K16" s="111"/>
      <c r="L16" s="107"/>
      <c r="M16" s="108"/>
    </row>
    <row r="17" spans="1:13" ht="27.95" customHeight="1" x14ac:dyDescent="0.15">
      <c r="A17" s="3">
        <v>13</v>
      </c>
      <c r="B17" s="98"/>
      <c r="C17" s="116"/>
      <c r="D17" s="117"/>
      <c r="E17" s="112"/>
      <c r="F17" s="112"/>
      <c r="G17" s="102"/>
      <c r="H17" s="109"/>
      <c r="I17" s="109"/>
      <c r="J17" s="110"/>
      <c r="K17" s="111"/>
      <c r="L17" s="107"/>
      <c r="M17" s="108"/>
    </row>
    <row r="18" spans="1:13" ht="27.95" customHeight="1" x14ac:dyDescent="0.15">
      <c r="A18" s="3">
        <v>14</v>
      </c>
      <c r="B18" s="98"/>
      <c r="C18" s="118"/>
      <c r="D18" s="119"/>
      <c r="E18" s="113"/>
      <c r="F18" s="113"/>
      <c r="G18" s="102"/>
      <c r="H18" s="120"/>
      <c r="I18" s="114"/>
      <c r="J18" s="110"/>
      <c r="K18" s="111"/>
      <c r="L18" s="107"/>
      <c r="M18" s="115"/>
    </row>
    <row r="19" spans="1:13" ht="27.95" customHeight="1" thickBot="1" x14ac:dyDescent="0.2">
      <c r="A19" s="4">
        <v>15</v>
      </c>
      <c r="B19" s="121"/>
      <c r="C19" s="122"/>
      <c r="D19" s="123"/>
      <c r="E19" s="124"/>
      <c r="F19" s="124"/>
      <c r="G19" s="125"/>
      <c r="H19" s="126"/>
      <c r="I19" s="127"/>
      <c r="J19" s="128"/>
      <c r="K19" s="129"/>
      <c r="L19" s="130"/>
      <c r="M19" s="131"/>
    </row>
    <row r="20" spans="1:13" ht="24.95" customHeight="1" thickTop="1" x14ac:dyDescent="0.15">
      <c r="A20" s="216" t="s">
        <v>18</v>
      </c>
      <c r="B20" s="217"/>
      <c r="C20" s="217"/>
      <c r="D20" s="217"/>
      <c r="E20" s="133">
        <f>SUM(E5:E19)</f>
        <v>0</v>
      </c>
      <c r="F20" s="133">
        <f>SUM(F5:F19)</f>
        <v>0</v>
      </c>
      <c r="G20" s="133">
        <f>SUM(G5:G19)</f>
        <v>0</v>
      </c>
      <c r="H20" s="134">
        <f>COUNTA(H5:H19)</f>
        <v>0</v>
      </c>
      <c r="I20" s="134">
        <f>COUNTA(I5:I19)</f>
        <v>0</v>
      </c>
      <c r="J20" s="135"/>
      <c r="K20" s="135"/>
      <c r="L20" s="135"/>
      <c r="M20" s="136"/>
    </row>
    <row r="21" spans="1:13" s="6" customFormat="1" ht="20.100000000000001" customHeight="1" x14ac:dyDescent="0.15">
      <c r="A21" s="208" t="s">
        <v>38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</row>
    <row r="22" spans="1:13" s="6" customFormat="1" ht="20.100000000000001" customHeight="1" x14ac:dyDescent="0.15">
      <c r="A22" s="208" t="s">
        <v>39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</row>
    <row r="23" spans="1:13" s="6" customFormat="1" ht="20.100000000000001" customHeight="1" x14ac:dyDescent="0.15">
      <c r="A23" s="208" t="s">
        <v>40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</row>
    <row r="24" spans="1:13" s="6" customFormat="1" ht="20.100000000000001" customHeight="1" x14ac:dyDescent="0.15">
      <c r="A24" s="209" t="s">
        <v>41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</row>
    <row r="25" spans="1:13" ht="23.45" customHeight="1" x14ac:dyDescent="0.15">
      <c r="A25" s="233" t="s">
        <v>42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3" ht="26.45" customHeight="1" thickBot="1" x14ac:dyDescent="0.2">
      <c r="A26" s="1"/>
      <c r="B26" s="1"/>
      <c r="C26" s="1"/>
      <c r="D26" s="1"/>
      <c r="E26" s="2"/>
      <c r="F26" s="5" t="s">
        <v>9</v>
      </c>
      <c r="G26" s="234"/>
      <c r="H26" s="234"/>
      <c r="I26" s="234"/>
      <c r="J26" s="235"/>
      <c r="K26" s="235"/>
      <c r="L26" s="235"/>
      <c r="M26" s="234"/>
    </row>
    <row r="27" spans="1:13" ht="27" customHeight="1" thickTop="1" x14ac:dyDescent="0.15">
      <c r="A27" s="221" t="s">
        <v>3</v>
      </c>
      <c r="B27" s="223" t="s">
        <v>4</v>
      </c>
      <c r="C27" s="223" t="s">
        <v>2</v>
      </c>
      <c r="D27" s="225" t="s">
        <v>1</v>
      </c>
      <c r="E27" s="236" t="s">
        <v>11</v>
      </c>
      <c r="F27" s="229" t="s">
        <v>12</v>
      </c>
      <c r="G27" s="229" t="s">
        <v>94</v>
      </c>
      <c r="H27" s="231" t="s">
        <v>35</v>
      </c>
      <c r="I27" s="232"/>
      <c r="J27" s="210" t="s">
        <v>36</v>
      </c>
      <c r="K27" s="238"/>
      <c r="L27" s="239" t="s">
        <v>13</v>
      </c>
      <c r="M27" s="214" t="s">
        <v>0</v>
      </c>
    </row>
    <row r="28" spans="1:13" ht="17.100000000000001" customHeight="1" thickBot="1" x14ac:dyDescent="0.2">
      <c r="A28" s="222"/>
      <c r="B28" s="224"/>
      <c r="C28" s="224"/>
      <c r="D28" s="226"/>
      <c r="E28" s="237"/>
      <c r="F28" s="230"/>
      <c r="G28" s="230"/>
      <c r="H28" s="49" t="s">
        <v>14</v>
      </c>
      <c r="I28" s="50" t="s">
        <v>15</v>
      </c>
      <c r="J28" s="51" t="s">
        <v>16</v>
      </c>
      <c r="K28" s="92" t="s">
        <v>17</v>
      </c>
      <c r="L28" s="240"/>
      <c r="M28" s="215"/>
    </row>
    <row r="29" spans="1:13" ht="27.95" customHeight="1" x14ac:dyDescent="0.15">
      <c r="A29" s="3">
        <v>16</v>
      </c>
      <c r="B29" s="98"/>
      <c r="C29" s="99"/>
      <c r="D29" s="100"/>
      <c r="E29" s="101"/>
      <c r="F29" s="101"/>
      <c r="G29" s="102"/>
      <c r="H29" s="103"/>
      <c r="I29" s="104"/>
      <c r="J29" s="105"/>
      <c r="K29" s="106"/>
      <c r="L29" s="107"/>
      <c r="M29" s="108"/>
    </row>
    <row r="30" spans="1:13" ht="27.95" customHeight="1" x14ac:dyDescent="0.15">
      <c r="A30" s="3">
        <v>17</v>
      </c>
      <c r="B30" s="98"/>
      <c r="C30" s="99"/>
      <c r="D30" s="100"/>
      <c r="E30" s="101"/>
      <c r="F30" s="101"/>
      <c r="G30" s="102"/>
      <c r="H30" s="109"/>
      <c r="I30" s="103"/>
      <c r="J30" s="110"/>
      <c r="K30" s="111"/>
      <c r="L30" s="107"/>
      <c r="M30" s="108"/>
    </row>
    <row r="31" spans="1:13" ht="27.95" customHeight="1" x14ac:dyDescent="0.15">
      <c r="A31" s="3">
        <v>18</v>
      </c>
      <c r="B31" s="98"/>
      <c r="C31" s="99"/>
      <c r="D31" s="100"/>
      <c r="E31" s="101"/>
      <c r="F31" s="112"/>
      <c r="G31" s="102"/>
      <c r="H31" s="109"/>
      <c r="I31" s="109"/>
      <c r="J31" s="110"/>
      <c r="K31" s="111"/>
      <c r="L31" s="107"/>
      <c r="M31" s="108"/>
    </row>
    <row r="32" spans="1:13" ht="27.95" customHeight="1" x14ac:dyDescent="0.15">
      <c r="A32" s="3">
        <v>19</v>
      </c>
      <c r="B32" s="98"/>
      <c r="C32" s="99"/>
      <c r="D32" s="100"/>
      <c r="E32" s="101"/>
      <c r="F32" s="113"/>
      <c r="G32" s="102"/>
      <c r="H32" s="109"/>
      <c r="I32" s="114"/>
      <c r="J32" s="110"/>
      <c r="K32" s="111"/>
      <c r="L32" s="107"/>
      <c r="M32" s="115"/>
    </row>
    <row r="33" spans="1:13" ht="27.95" customHeight="1" x14ac:dyDescent="0.15">
      <c r="A33" s="3">
        <v>20</v>
      </c>
      <c r="B33" s="98"/>
      <c r="C33" s="99"/>
      <c r="D33" s="100"/>
      <c r="E33" s="101"/>
      <c r="F33" s="113"/>
      <c r="G33" s="102"/>
      <c r="H33" s="109"/>
      <c r="I33" s="114"/>
      <c r="J33" s="110"/>
      <c r="K33" s="111"/>
      <c r="L33" s="107"/>
      <c r="M33" s="115"/>
    </row>
    <row r="34" spans="1:13" ht="27.95" customHeight="1" x14ac:dyDescent="0.15">
      <c r="A34" s="3">
        <v>21</v>
      </c>
      <c r="B34" s="98"/>
      <c r="C34" s="99"/>
      <c r="D34" s="100"/>
      <c r="E34" s="101"/>
      <c r="F34" s="112"/>
      <c r="G34" s="102"/>
      <c r="H34" s="109"/>
      <c r="I34" s="104"/>
      <c r="J34" s="110"/>
      <c r="K34" s="111"/>
      <c r="L34" s="107"/>
      <c r="M34" s="115"/>
    </row>
    <row r="35" spans="1:13" ht="27.95" customHeight="1" x14ac:dyDescent="0.15">
      <c r="A35" s="3">
        <v>22</v>
      </c>
      <c r="B35" s="98"/>
      <c r="C35" s="99"/>
      <c r="D35" s="100"/>
      <c r="E35" s="101"/>
      <c r="F35" s="112"/>
      <c r="G35" s="102"/>
      <c r="H35" s="109"/>
      <c r="I35" s="104"/>
      <c r="J35" s="110"/>
      <c r="K35" s="111"/>
      <c r="L35" s="107"/>
      <c r="M35" s="115"/>
    </row>
    <row r="36" spans="1:13" ht="27.95" customHeight="1" x14ac:dyDescent="0.15">
      <c r="A36" s="3">
        <v>23</v>
      </c>
      <c r="B36" s="98"/>
      <c r="C36" s="116"/>
      <c r="D36" s="117"/>
      <c r="E36" s="112"/>
      <c r="F36" s="112"/>
      <c r="G36" s="102"/>
      <c r="H36" s="109"/>
      <c r="I36" s="109"/>
      <c r="J36" s="110"/>
      <c r="K36" s="111"/>
      <c r="L36" s="107"/>
      <c r="M36" s="115"/>
    </row>
    <row r="37" spans="1:13" ht="27.95" customHeight="1" x14ac:dyDescent="0.15">
      <c r="A37" s="3">
        <v>24</v>
      </c>
      <c r="B37" s="98"/>
      <c r="C37" s="118"/>
      <c r="D37" s="119"/>
      <c r="E37" s="113"/>
      <c r="F37" s="113"/>
      <c r="G37" s="102"/>
      <c r="H37" s="109"/>
      <c r="I37" s="114"/>
      <c r="J37" s="110"/>
      <c r="K37" s="111"/>
      <c r="L37" s="107"/>
      <c r="M37" s="115"/>
    </row>
    <row r="38" spans="1:13" ht="27.95" customHeight="1" x14ac:dyDescent="0.15">
      <c r="A38" s="3">
        <v>25</v>
      </c>
      <c r="B38" s="98"/>
      <c r="C38" s="118"/>
      <c r="D38" s="119"/>
      <c r="E38" s="113"/>
      <c r="F38" s="113"/>
      <c r="G38" s="102"/>
      <c r="H38" s="109"/>
      <c r="I38" s="114"/>
      <c r="J38" s="110"/>
      <c r="K38" s="111"/>
      <c r="L38" s="107"/>
      <c r="M38" s="115"/>
    </row>
    <row r="39" spans="1:13" ht="27.95" customHeight="1" x14ac:dyDescent="0.15">
      <c r="A39" s="3">
        <v>26</v>
      </c>
      <c r="B39" s="98"/>
      <c r="C39" s="116"/>
      <c r="D39" s="117"/>
      <c r="E39" s="112"/>
      <c r="F39" s="112"/>
      <c r="G39" s="102"/>
      <c r="H39" s="109"/>
      <c r="I39" s="104"/>
      <c r="J39" s="110"/>
      <c r="K39" s="111"/>
      <c r="L39" s="107"/>
      <c r="M39" s="108"/>
    </row>
    <row r="40" spans="1:13" ht="27.95" customHeight="1" x14ac:dyDescent="0.15">
      <c r="A40" s="3">
        <v>27</v>
      </c>
      <c r="B40" s="98"/>
      <c r="C40" s="116"/>
      <c r="D40" s="117"/>
      <c r="E40" s="112"/>
      <c r="F40" s="112"/>
      <c r="G40" s="102"/>
      <c r="H40" s="109"/>
      <c r="I40" s="104"/>
      <c r="J40" s="110"/>
      <c r="K40" s="111"/>
      <c r="L40" s="107"/>
      <c r="M40" s="108"/>
    </row>
    <row r="41" spans="1:13" ht="27.95" customHeight="1" x14ac:dyDescent="0.15">
      <c r="A41" s="3">
        <v>28</v>
      </c>
      <c r="B41" s="98"/>
      <c r="C41" s="116"/>
      <c r="D41" s="117"/>
      <c r="E41" s="112"/>
      <c r="F41" s="112"/>
      <c r="G41" s="102"/>
      <c r="H41" s="109"/>
      <c r="I41" s="109"/>
      <c r="J41" s="110"/>
      <c r="K41" s="111"/>
      <c r="L41" s="107"/>
      <c r="M41" s="108"/>
    </row>
    <row r="42" spans="1:13" ht="27.95" customHeight="1" x14ac:dyDescent="0.15">
      <c r="A42" s="3">
        <v>29</v>
      </c>
      <c r="B42" s="98"/>
      <c r="C42" s="118"/>
      <c r="D42" s="119"/>
      <c r="E42" s="113"/>
      <c r="F42" s="113"/>
      <c r="G42" s="102"/>
      <c r="H42" s="120"/>
      <c r="I42" s="114"/>
      <c r="J42" s="110"/>
      <c r="K42" s="111"/>
      <c r="L42" s="107"/>
      <c r="M42" s="115"/>
    </row>
    <row r="43" spans="1:13" ht="27.95" customHeight="1" thickBot="1" x14ac:dyDescent="0.2">
      <c r="A43" s="25">
        <v>30</v>
      </c>
      <c r="B43" s="121"/>
      <c r="C43" s="122"/>
      <c r="D43" s="123"/>
      <c r="E43" s="124"/>
      <c r="F43" s="124"/>
      <c r="G43" s="125"/>
      <c r="H43" s="126"/>
      <c r="I43" s="127"/>
      <c r="J43" s="128"/>
      <c r="K43" s="129"/>
      <c r="L43" s="130"/>
      <c r="M43" s="131"/>
    </row>
    <row r="44" spans="1:13" ht="24.95" customHeight="1" thickTop="1" x14ac:dyDescent="0.15">
      <c r="A44" s="241" t="s">
        <v>18</v>
      </c>
      <c r="B44" s="242"/>
      <c r="C44" s="242"/>
      <c r="D44" s="243"/>
      <c r="E44" s="23">
        <f>SUM(E29:E43)</f>
        <v>0</v>
      </c>
      <c r="F44" s="23">
        <f t="shared" ref="F44" si="0">SUM(F29:F43)</f>
        <v>0</v>
      </c>
      <c r="G44" s="23">
        <f>SUM(G29:G43)</f>
        <v>0</v>
      </c>
      <c r="H44" s="24">
        <f>COUNTA(H29:H43)</f>
        <v>0</v>
      </c>
      <c r="I44" s="24">
        <f>COUNTA(I29:I43)</f>
        <v>0</v>
      </c>
      <c r="J44" s="31"/>
      <c r="K44" s="31"/>
      <c r="L44" s="31"/>
      <c r="M44" s="22"/>
    </row>
    <row r="45" spans="1:13" s="6" customFormat="1" ht="20.100000000000001" customHeight="1" x14ac:dyDescent="0.15">
      <c r="A45" s="208" t="s">
        <v>38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</row>
    <row r="46" spans="1:13" s="6" customFormat="1" ht="20.100000000000001" customHeight="1" x14ac:dyDescent="0.15">
      <c r="A46" s="208" t="s">
        <v>39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  <row r="47" spans="1:13" s="6" customFormat="1" ht="20.100000000000001" customHeight="1" x14ac:dyDescent="0.15">
      <c r="A47" s="208" t="s">
        <v>40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</row>
    <row r="48" spans="1:13" s="6" customFormat="1" ht="20.100000000000001" customHeight="1" x14ac:dyDescent="0.15">
      <c r="A48" s="209" t="s">
        <v>41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</row>
  </sheetData>
  <sheetProtection sheet="1" selectLockedCells="1"/>
  <mergeCells count="36">
    <mergeCell ref="A44:D44"/>
    <mergeCell ref="A45:M45"/>
    <mergeCell ref="A46:M46"/>
    <mergeCell ref="A47:M47"/>
    <mergeCell ref="A48:M48"/>
    <mergeCell ref="A25:M25"/>
    <mergeCell ref="G26:M26"/>
    <mergeCell ref="A27:A28"/>
    <mergeCell ref="B27:B28"/>
    <mergeCell ref="C27:C28"/>
    <mergeCell ref="D27:D28"/>
    <mergeCell ref="E27:E28"/>
    <mergeCell ref="F27:F28"/>
    <mergeCell ref="G27:G28"/>
    <mergeCell ref="H27:I27"/>
    <mergeCell ref="J27:K27"/>
    <mergeCell ref="L27:L28"/>
    <mergeCell ref="M27:M28"/>
    <mergeCell ref="A1:M1"/>
    <mergeCell ref="G2:M2"/>
    <mergeCell ref="A3:A4"/>
    <mergeCell ref="B3:B4"/>
    <mergeCell ref="C3:C4"/>
    <mergeCell ref="D3:D4"/>
    <mergeCell ref="E3:E4"/>
    <mergeCell ref="F3:F4"/>
    <mergeCell ref="G3:G4"/>
    <mergeCell ref="H3:I3"/>
    <mergeCell ref="A23:M23"/>
    <mergeCell ref="A24:M24"/>
    <mergeCell ref="J3:K3"/>
    <mergeCell ref="L3:L4"/>
    <mergeCell ref="M3:M4"/>
    <mergeCell ref="A20:D20"/>
    <mergeCell ref="A21:M21"/>
    <mergeCell ref="A22:M22"/>
  </mergeCells>
  <phoneticPr fontId="1"/>
  <dataValidations count="3">
    <dataValidation type="list" allowBlank="1" showInputMessage="1" showErrorMessage="1" sqref="E5:E19 E29:E43" xr:uid="{163F043F-1794-4B91-9557-11FC982F2DD2}">
      <formula1>"4401,4482,4471"</formula1>
    </dataValidation>
    <dataValidation type="list" allowBlank="1" showInputMessage="1" showErrorMessage="1" sqref="F5:G19 F29:G43" xr:uid="{33A33E5F-5F29-49A8-A29A-862E3D612D99}">
      <formula1>"3063"</formula1>
    </dataValidation>
    <dataValidation type="list" allowBlank="1" showInputMessage="1" showErrorMessage="1" sqref="H5:I19 H29:I43" xr:uid="{D81DB9DF-BD15-4F09-87CA-FE73086B21A1}">
      <formula1>"○"</formula1>
    </dataValidation>
  </dataValidations>
  <pageMargins left="0.19685039370078741" right="0.19685039370078741" top="0.27559055118110237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zoomScale="120" zoomScaleNormal="120" workbookViewId="0">
      <selection activeCell="H6" sqref="H6"/>
    </sheetView>
  </sheetViews>
  <sheetFormatPr defaultRowHeight="13.5" x14ac:dyDescent="0.15"/>
  <cols>
    <col min="1" max="1" width="2.875" customWidth="1"/>
    <col min="2" max="2" width="14.625" customWidth="1"/>
    <col min="3" max="3" width="16.625" customWidth="1"/>
    <col min="4" max="4" width="18.625" customWidth="1"/>
    <col min="5" max="5" width="12.625" customWidth="1"/>
    <col min="6" max="7" width="11.625" customWidth="1"/>
    <col min="8" max="9" width="6.875" customWidth="1"/>
    <col min="10" max="11" width="9.125" customWidth="1"/>
    <col min="12" max="12" width="8.625" customWidth="1"/>
    <col min="13" max="13" width="17.625" customWidth="1"/>
  </cols>
  <sheetData>
    <row r="1" spans="1:13" ht="34.5" customHeight="1" x14ac:dyDescent="0.15">
      <c r="A1" s="246" t="s">
        <v>87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s="8" customFormat="1" ht="23.1" customHeight="1" x14ac:dyDescent="0.15">
      <c r="A2" s="247" t="s">
        <v>95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27.95" customHeight="1" thickBot="1" x14ac:dyDescent="0.2">
      <c r="A3" s="1"/>
      <c r="B3" s="1"/>
      <c r="C3" s="1"/>
      <c r="D3" s="1"/>
      <c r="E3" s="2"/>
      <c r="F3" s="5" t="s">
        <v>9</v>
      </c>
      <c r="G3" s="248" t="s">
        <v>19</v>
      </c>
      <c r="H3" s="248"/>
      <c r="I3" s="248"/>
      <c r="J3" s="249"/>
      <c r="K3" s="249"/>
      <c r="L3" s="249"/>
      <c r="M3" s="248"/>
    </row>
    <row r="4" spans="1:13" ht="27" customHeight="1" thickTop="1" x14ac:dyDescent="0.15">
      <c r="A4" s="221" t="s">
        <v>10</v>
      </c>
      <c r="B4" s="223" t="s">
        <v>4</v>
      </c>
      <c r="C4" s="223" t="s">
        <v>2</v>
      </c>
      <c r="D4" s="225" t="s">
        <v>1</v>
      </c>
      <c r="E4" s="227" t="s">
        <v>11</v>
      </c>
      <c r="F4" s="229" t="s">
        <v>12</v>
      </c>
      <c r="G4" s="229" t="s">
        <v>94</v>
      </c>
      <c r="H4" s="231" t="s">
        <v>35</v>
      </c>
      <c r="I4" s="232"/>
      <c r="J4" s="210" t="s">
        <v>36</v>
      </c>
      <c r="K4" s="211"/>
      <c r="L4" s="212" t="s">
        <v>13</v>
      </c>
      <c r="M4" s="214" t="s">
        <v>0</v>
      </c>
    </row>
    <row r="5" spans="1:13" ht="17.45" customHeight="1" thickBot="1" x14ac:dyDescent="0.2">
      <c r="A5" s="222"/>
      <c r="B5" s="224"/>
      <c r="C5" s="224"/>
      <c r="D5" s="226"/>
      <c r="E5" s="228"/>
      <c r="F5" s="230"/>
      <c r="G5" s="230"/>
      <c r="H5" s="49" t="s">
        <v>14</v>
      </c>
      <c r="I5" s="50" t="s">
        <v>15</v>
      </c>
      <c r="J5" s="51" t="s">
        <v>16</v>
      </c>
      <c r="K5" s="52" t="s">
        <v>17</v>
      </c>
      <c r="L5" s="213"/>
      <c r="M5" s="215"/>
    </row>
    <row r="6" spans="1:13" ht="28.5" customHeight="1" x14ac:dyDescent="0.15">
      <c r="A6" s="3">
        <v>1</v>
      </c>
      <c r="B6" s="53" t="s">
        <v>7</v>
      </c>
      <c r="C6" s="54" t="s">
        <v>5</v>
      </c>
      <c r="D6" s="55" t="s">
        <v>29</v>
      </c>
      <c r="E6" s="56">
        <v>4482</v>
      </c>
      <c r="F6" s="56">
        <v>3063</v>
      </c>
      <c r="G6" s="57">
        <v>3063</v>
      </c>
      <c r="H6" s="58" t="s">
        <v>37</v>
      </c>
      <c r="I6" s="59"/>
      <c r="J6" s="37"/>
      <c r="K6" s="38"/>
      <c r="L6" s="32"/>
      <c r="M6" s="30"/>
    </row>
    <row r="7" spans="1:13" ht="28.5" customHeight="1" x14ac:dyDescent="0.15">
      <c r="A7" s="3">
        <v>2</v>
      </c>
      <c r="B7" s="53" t="s">
        <v>8</v>
      </c>
      <c r="C7" s="54" t="s">
        <v>6</v>
      </c>
      <c r="D7" s="55" t="s">
        <v>30</v>
      </c>
      <c r="E7" s="56">
        <v>4401</v>
      </c>
      <c r="F7" s="56"/>
      <c r="G7" s="57"/>
      <c r="H7" s="60"/>
      <c r="I7" s="58" t="s">
        <v>37</v>
      </c>
      <c r="J7" s="36"/>
      <c r="K7" s="39"/>
      <c r="L7" s="35">
        <v>3</v>
      </c>
      <c r="M7" s="30"/>
    </row>
    <row r="8" spans="1:13" ht="28.5" customHeight="1" x14ac:dyDescent="0.15">
      <c r="A8" s="3">
        <v>3</v>
      </c>
      <c r="B8" s="53" t="s">
        <v>8</v>
      </c>
      <c r="C8" s="54" t="s">
        <v>6</v>
      </c>
      <c r="D8" s="55" t="s">
        <v>30</v>
      </c>
      <c r="E8" s="56">
        <v>4482</v>
      </c>
      <c r="F8" s="56"/>
      <c r="G8" s="57"/>
      <c r="H8" s="58" t="s">
        <v>37</v>
      </c>
      <c r="I8" s="60"/>
      <c r="J8" s="36"/>
      <c r="K8" s="39"/>
      <c r="L8" s="32"/>
      <c r="M8" s="30"/>
    </row>
    <row r="9" spans="1:13" ht="28.5" customHeight="1" x14ac:dyDescent="0.15">
      <c r="A9" s="3">
        <v>4</v>
      </c>
      <c r="B9" s="53" t="s">
        <v>23</v>
      </c>
      <c r="C9" s="54" t="s">
        <v>21</v>
      </c>
      <c r="D9" s="55" t="s">
        <v>31</v>
      </c>
      <c r="E9" s="56">
        <v>4482</v>
      </c>
      <c r="F9" s="56"/>
      <c r="G9" s="57"/>
      <c r="H9" s="58" t="s">
        <v>37</v>
      </c>
      <c r="I9" s="61"/>
      <c r="J9" s="40">
        <v>43932</v>
      </c>
      <c r="K9" s="39"/>
      <c r="L9" s="32"/>
      <c r="M9" s="33"/>
    </row>
    <row r="10" spans="1:13" ht="28.5" customHeight="1" x14ac:dyDescent="0.15">
      <c r="A10" s="3">
        <v>5</v>
      </c>
      <c r="B10" s="53" t="s">
        <v>22</v>
      </c>
      <c r="C10" s="54" t="s">
        <v>20</v>
      </c>
      <c r="D10" s="55" t="s">
        <v>32</v>
      </c>
      <c r="E10" s="56">
        <v>4482</v>
      </c>
      <c r="F10" s="56"/>
      <c r="G10" s="57"/>
      <c r="H10" s="60"/>
      <c r="I10" s="58" t="s">
        <v>37</v>
      </c>
      <c r="J10" s="36"/>
      <c r="K10" s="41">
        <v>43950</v>
      </c>
      <c r="L10" s="32"/>
      <c r="M10" s="33"/>
    </row>
    <row r="11" spans="1:13" ht="28.5" customHeight="1" x14ac:dyDescent="0.15">
      <c r="A11" s="3">
        <v>6</v>
      </c>
      <c r="B11" s="53" t="s">
        <v>24</v>
      </c>
      <c r="C11" s="54" t="s">
        <v>25</v>
      </c>
      <c r="D11" s="55" t="s">
        <v>33</v>
      </c>
      <c r="E11" s="56">
        <v>4482</v>
      </c>
      <c r="F11" s="56"/>
      <c r="G11" s="57"/>
      <c r="H11" s="60"/>
      <c r="I11" s="58" t="s">
        <v>37</v>
      </c>
      <c r="J11" s="36"/>
      <c r="K11" s="39"/>
      <c r="L11" s="32"/>
      <c r="M11" s="34" t="s">
        <v>26</v>
      </c>
    </row>
    <row r="12" spans="1:13" ht="28.5" customHeight="1" x14ac:dyDescent="0.15">
      <c r="A12" s="3">
        <v>7</v>
      </c>
      <c r="B12" s="53" t="s">
        <v>27</v>
      </c>
      <c r="C12" s="54" t="s">
        <v>28</v>
      </c>
      <c r="D12" s="55" t="s">
        <v>34</v>
      </c>
      <c r="E12" s="56">
        <v>0</v>
      </c>
      <c r="F12" s="56"/>
      <c r="G12" s="57"/>
      <c r="H12" s="60"/>
      <c r="I12" s="58"/>
      <c r="J12" s="36"/>
      <c r="K12" s="39"/>
      <c r="L12" s="32"/>
      <c r="M12" s="34" t="s">
        <v>73</v>
      </c>
    </row>
    <row r="13" spans="1:13" ht="28.5" customHeight="1" x14ac:dyDescent="0.15">
      <c r="A13" s="3">
        <v>8</v>
      </c>
      <c r="B13" s="14"/>
      <c r="C13" s="17"/>
      <c r="D13" s="15"/>
      <c r="E13" s="20"/>
      <c r="F13" s="20"/>
      <c r="G13" s="19"/>
      <c r="H13" s="10"/>
      <c r="I13" s="10"/>
      <c r="J13" s="36"/>
      <c r="K13" s="39"/>
      <c r="L13" s="32"/>
      <c r="M13" s="30"/>
    </row>
    <row r="14" spans="1:13" ht="28.5" customHeight="1" x14ac:dyDescent="0.15">
      <c r="A14" s="3">
        <v>9</v>
      </c>
      <c r="B14" s="14"/>
      <c r="C14" s="18"/>
      <c r="D14" s="16"/>
      <c r="E14" s="21"/>
      <c r="F14" s="21"/>
      <c r="G14" s="19"/>
      <c r="H14" s="10"/>
      <c r="I14" s="7"/>
      <c r="J14" s="36"/>
      <c r="K14" s="39"/>
      <c r="L14" s="32"/>
      <c r="M14" s="33"/>
    </row>
    <row r="15" spans="1:13" ht="28.5" customHeight="1" x14ac:dyDescent="0.15">
      <c r="A15" s="3">
        <v>10</v>
      </c>
      <c r="B15" s="14"/>
      <c r="C15" s="17"/>
      <c r="D15" s="15"/>
      <c r="E15" s="20"/>
      <c r="F15" s="20"/>
      <c r="G15" s="19"/>
      <c r="H15" s="10"/>
      <c r="I15" s="9"/>
      <c r="J15" s="36"/>
      <c r="K15" s="39"/>
      <c r="L15" s="32"/>
      <c r="M15" s="30"/>
    </row>
    <row r="16" spans="1:13" ht="28.5" customHeight="1" x14ac:dyDescent="0.15">
      <c r="A16" s="3"/>
      <c r="B16" s="14"/>
      <c r="C16" s="17"/>
      <c r="D16" s="15"/>
      <c r="E16" s="20"/>
      <c r="F16" s="20"/>
      <c r="G16" s="19"/>
      <c r="H16" s="10"/>
      <c r="I16" s="9"/>
      <c r="J16" s="36"/>
      <c r="K16" s="39"/>
      <c r="L16" s="32"/>
      <c r="M16" s="30"/>
    </row>
    <row r="17" spans="1:13" ht="28.5" customHeight="1" x14ac:dyDescent="0.15">
      <c r="A17" s="3"/>
      <c r="B17" s="14"/>
      <c r="C17" s="17"/>
      <c r="D17" s="15"/>
      <c r="E17" s="20"/>
      <c r="F17" s="20"/>
      <c r="G17" s="19"/>
      <c r="H17" s="10"/>
      <c r="I17" s="10"/>
      <c r="J17" s="36"/>
      <c r="K17" s="39"/>
      <c r="L17" s="32"/>
      <c r="M17" s="30"/>
    </row>
    <row r="18" spans="1:13" ht="28.5" customHeight="1" thickBot="1" x14ac:dyDescent="0.2">
      <c r="A18" s="3"/>
      <c r="B18" s="14"/>
      <c r="C18" s="18"/>
      <c r="D18" s="16"/>
      <c r="E18" s="47"/>
      <c r="F18" s="47"/>
      <c r="G18" s="48"/>
      <c r="H18" s="10"/>
      <c r="I18" s="7"/>
      <c r="J18" s="36"/>
      <c r="K18" s="39"/>
      <c r="L18" s="32"/>
      <c r="M18" s="33"/>
    </row>
    <row r="19" spans="1:13" ht="21.95" customHeight="1" thickTop="1" thickBot="1" x14ac:dyDescent="0.2">
      <c r="A19" s="244" t="s">
        <v>18</v>
      </c>
      <c r="B19" s="245"/>
      <c r="C19" s="245"/>
      <c r="D19" s="245"/>
      <c r="E19" s="62">
        <f>SUM(E6:E18)</f>
        <v>26811</v>
      </c>
      <c r="F19" s="63">
        <f>SUM(F6:F18)</f>
        <v>3063</v>
      </c>
      <c r="G19" s="64">
        <f>SUM(G6:G18)</f>
        <v>3063</v>
      </c>
      <c r="H19" s="65">
        <f>COUNTA(H6:H18)</f>
        <v>3</v>
      </c>
      <c r="I19" s="66">
        <f>COUNTA(I6:I18)</f>
        <v>3</v>
      </c>
      <c r="J19" s="31"/>
      <c r="K19" s="31"/>
      <c r="L19" s="31"/>
      <c r="M19" s="22"/>
    </row>
    <row r="20" spans="1:13" ht="21.95" customHeight="1" thickTop="1" x14ac:dyDescent="0.15">
      <c r="A20" s="42"/>
      <c r="B20" s="42"/>
      <c r="C20" s="42"/>
      <c r="D20" s="42"/>
      <c r="E20" s="43"/>
      <c r="F20" s="43"/>
      <c r="G20" s="43"/>
      <c r="H20" s="44"/>
      <c r="I20" s="44"/>
      <c r="J20" s="45"/>
      <c r="K20" s="45"/>
      <c r="L20" s="45"/>
      <c r="M20" s="46"/>
    </row>
    <row r="21" spans="1:13" s="6" customFormat="1" ht="19.7" customHeight="1" x14ac:dyDescent="0.15">
      <c r="A21" s="208" t="s">
        <v>38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</row>
    <row r="22" spans="1:13" s="6" customFormat="1" ht="19.7" customHeight="1" x14ac:dyDescent="0.15">
      <c r="A22" s="208" t="s">
        <v>39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</row>
    <row r="23" spans="1:13" s="6" customFormat="1" ht="19.7" customHeight="1" x14ac:dyDescent="0.15">
      <c r="A23" s="208" t="s">
        <v>40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</row>
    <row r="24" spans="1:13" s="6" customFormat="1" ht="19.7" customHeight="1" x14ac:dyDescent="0.15">
      <c r="A24" s="209" t="s">
        <v>41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</row>
  </sheetData>
  <sheetProtection sheet="1"/>
  <mergeCells count="19">
    <mergeCell ref="A1:M1"/>
    <mergeCell ref="H4:I4"/>
    <mergeCell ref="J4:K4"/>
    <mergeCell ref="L4:L5"/>
    <mergeCell ref="M4:M5"/>
    <mergeCell ref="A2:M2"/>
    <mergeCell ref="G3:M3"/>
    <mergeCell ref="A4:A5"/>
    <mergeCell ref="B4:B5"/>
    <mergeCell ref="C4:C5"/>
    <mergeCell ref="D4:D5"/>
    <mergeCell ref="E4:E5"/>
    <mergeCell ref="F4:F5"/>
    <mergeCell ref="G4:G5"/>
    <mergeCell ref="A21:M21"/>
    <mergeCell ref="A22:M22"/>
    <mergeCell ref="A24:M24"/>
    <mergeCell ref="A19:D19"/>
    <mergeCell ref="A23:M23"/>
  </mergeCells>
  <phoneticPr fontI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請求書【計算式入】</vt:lpstr>
      <vt:lpstr>R3.4～9月【計算式入】</vt:lpstr>
      <vt:lpstr>R3.10月～【計算式入】</vt:lpstr>
      <vt:lpstr>請求書【記入例】</vt:lpstr>
      <vt:lpstr>内訳書【計算式入】</vt:lpstr>
      <vt:lpstr>内訳書【例】</vt:lpstr>
      <vt:lpstr>'R3.10月～【計算式入】'!Print_Area</vt:lpstr>
      <vt:lpstr>'R3.4～9月【計算式入】'!Print_Area</vt:lpstr>
      <vt:lpstr>請求書【記入例】!Print_Area</vt:lpstr>
    </vt:vector>
  </TitlesOfParts>
  <Company>古河市役所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稲葉 謙次</dc:creator>
  <cp:lastModifiedBy>houkatsucl</cp:lastModifiedBy>
  <cp:lastPrinted>2021-03-29T00:09:35Z</cp:lastPrinted>
  <dcterms:created xsi:type="dcterms:W3CDTF">2016-11-25T00:51:08Z</dcterms:created>
  <dcterms:modified xsi:type="dcterms:W3CDTF">2021-04-13T06:09:51Z</dcterms:modified>
</cp:coreProperties>
</file>